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vsdx" ContentType="application/vnd.ms-visio.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แผนงบ65\"/>
    </mc:Choice>
  </mc:AlternateContent>
  <xr:revisionPtr revIDLastSave="0" documentId="8_{851767E4-CAE6-4A90-852E-71DCDFEAE8CB}" xr6:coauthVersionLast="47" xr6:coauthVersionMax="47" xr10:uidLastSave="{00000000-0000-0000-0000-000000000000}"/>
  <bookViews>
    <workbookView xWindow="-120" yWindow="-120" windowWidth="20730" windowHeight="11160" tabRatio="805" firstSheet="2" activeTab="10" xr2:uid="{00000000-000D-0000-FFFF-FFFF00000000}"/>
  </bookViews>
  <sheets>
    <sheet name="ปก" sheetId="23" r:id="rId1"/>
    <sheet name="คำนำ" sheetId="24" r:id="rId2"/>
    <sheet name="สารบัญ " sheetId="25" r:id="rId3"/>
    <sheet name="สรุปแผนภาพรวม" sheetId="2" r:id="rId4"/>
    <sheet name="ความเชื่อมโยง" sheetId="21" r:id="rId5"/>
    <sheet name="1.แผนงานพื้นฐาน" sheetId="1" r:id="rId6"/>
    <sheet name="สรุปแผน พ." sheetId="38" state="hidden" r:id="rId7"/>
    <sheet name="1.1 แผน-ผล โครงการ-กิจกรรม (พ.)" sheetId="5" r:id="rId8"/>
    <sheet name="สรุปแผน ย." sheetId="37" state="hidden" r:id="rId9"/>
    <sheet name="สรุปแผน บ." sheetId="36" state="hidden" r:id="rId10"/>
    <sheet name="1.2 แผน-ผล เงินงบประมาณ (พ. (2" sheetId="40" r:id="rId11"/>
  </sheets>
  <definedNames>
    <definedName name="_xlnm.Print_Area" localSheetId="1">คำนำ!$A$1:$N$22</definedName>
    <definedName name="_xlnm.Print_Area" localSheetId="2">'สารบัญ '!$A$1:$N$24</definedName>
    <definedName name="_xlnm.Print_Titles" localSheetId="7">'1.1 แผน-ผล โครงการ-กิจกรรม (พ.)'!$1:$4</definedName>
    <definedName name="_xlnm.Print_Titles" localSheetId="10">'1.2 แผน-ผล เงินงบประมาณ (พ. (2'!$5:$6</definedName>
  </definedNames>
  <calcPr calcId="191029"/>
</workbook>
</file>

<file path=xl/calcChain.xml><?xml version="1.0" encoding="utf-8"?>
<calcChain xmlns="http://schemas.openxmlformats.org/spreadsheetml/2006/main">
  <c r="R126" i="40" l="1"/>
  <c r="M84" i="40"/>
  <c r="N84" i="40" s="1"/>
  <c r="M87" i="40"/>
  <c r="S6" i="5"/>
  <c r="M99" i="40" l="1"/>
  <c r="Z108" i="40"/>
  <c r="AH108" i="40" s="1"/>
  <c r="V108" i="40"/>
  <c r="R108" i="40"/>
  <c r="I108" i="40" s="1"/>
  <c r="H108" i="40" s="1"/>
  <c r="N108" i="40"/>
  <c r="J108" i="40"/>
  <c r="Z107" i="40"/>
  <c r="V107" i="40"/>
  <c r="R107" i="40"/>
  <c r="N107" i="40"/>
  <c r="J107" i="40" s="1"/>
  <c r="Z106" i="40"/>
  <c r="AH106" i="40" s="1"/>
  <c r="V106" i="40"/>
  <c r="R106" i="40"/>
  <c r="I106" i="40" s="1"/>
  <c r="H106" i="40" s="1"/>
  <c r="N106" i="40"/>
  <c r="J106" i="40"/>
  <c r="Z105" i="40"/>
  <c r="V105" i="40"/>
  <c r="R105" i="40"/>
  <c r="N105" i="40"/>
  <c r="J105" i="40" s="1"/>
  <c r="Z104" i="40"/>
  <c r="AH104" i="40" s="1"/>
  <c r="V104" i="40"/>
  <c r="R104" i="40"/>
  <c r="N104" i="40"/>
  <c r="I104" i="40"/>
  <c r="H104" i="40" s="1"/>
  <c r="Z103" i="40"/>
  <c r="V103" i="40"/>
  <c r="R103" i="40"/>
  <c r="N103" i="40"/>
  <c r="I103" i="40" s="1"/>
  <c r="H103" i="40" s="1"/>
  <c r="Z102" i="40"/>
  <c r="V102" i="40"/>
  <c r="R102" i="40"/>
  <c r="N102" i="40"/>
  <c r="J102" i="40" s="1"/>
  <c r="Z101" i="40"/>
  <c r="V101" i="40"/>
  <c r="R101" i="40"/>
  <c r="I101" i="40" s="1"/>
  <c r="H101" i="40" s="1"/>
  <c r="N101" i="40"/>
  <c r="AH98" i="40"/>
  <c r="X68" i="40"/>
  <c r="U68" i="40"/>
  <c r="W68" i="40"/>
  <c r="M29" i="40"/>
  <c r="L29" i="40"/>
  <c r="L98" i="5"/>
  <c r="H98" i="5" s="1"/>
  <c r="Q81" i="5"/>
  <c r="K81" i="5"/>
  <c r="L96" i="5"/>
  <c r="M27" i="5"/>
  <c r="N27" i="5"/>
  <c r="O27" i="5"/>
  <c r="V27" i="5"/>
  <c r="U27" i="5"/>
  <c r="S27" i="5"/>
  <c r="H97" i="5"/>
  <c r="J101" i="40" l="1"/>
  <c r="AH101" i="40"/>
  <c r="AH102" i="40"/>
  <c r="I105" i="40"/>
  <c r="H105" i="40" s="1"/>
  <c r="H99" i="40" s="1"/>
  <c r="AH107" i="40"/>
  <c r="N99" i="40"/>
  <c r="H96" i="5"/>
  <c r="I102" i="40"/>
  <c r="AH105" i="40"/>
  <c r="I107" i="40"/>
  <c r="H107" i="40" s="1"/>
  <c r="AH103" i="40"/>
  <c r="I99" i="40"/>
  <c r="H102" i="40" l="1"/>
  <c r="H100" i="40" s="1"/>
  <c r="I100" i="40"/>
  <c r="N23" i="5"/>
  <c r="O23" i="5"/>
  <c r="S9" i="5" l="1"/>
  <c r="U9" i="5"/>
  <c r="V9" i="5"/>
  <c r="N92" i="40" l="1"/>
  <c r="N93" i="40"/>
  <c r="N94" i="40"/>
  <c r="N95" i="40"/>
  <c r="N96" i="40"/>
  <c r="N91" i="40"/>
  <c r="J99" i="40" l="1"/>
  <c r="N120" i="40" l="1"/>
  <c r="R96" i="40"/>
  <c r="V96" i="40"/>
  <c r="Z96" i="40"/>
  <c r="Z73" i="40"/>
  <c r="Z74" i="40"/>
  <c r="Z75" i="40"/>
  <c r="Z76" i="40"/>
  <c r="V73" i="40"/>
  <c r="V74" i="40"/>
  <c r="V75" i="40"/>
  <c r="V76" i="40"/>
  <c r="R73" i="40"/>
  <c r="R74" i="40"/>
  <c r="R75" i="40"/>
  <c r="R76" i="40"/>
  <c r="N73" i="40"/>
  <c r="N74" i="40"/>
  <c r="I74" i="40" s="1"/>
  <c r="H74" i="40" s="1"/>
  <c r="N75" i="40"/>
  <c r="N76" i="40"/>
  <c r="I73" i="40"/>
  <c r="I75" i="40"/>
  <c r="I76" i="40"/>
  <c r="H73" i="40"/>
  <c r="H75" i="40"/>
  <c r="H76" i="40"/>
  <c r="Z40" i="40"/>
  <c r="Z39" i="40"/>
  <c r="Z38" i="40"/>
  <c r="Z37" i="40"/>
  <c r="V40" i="40"/>
  <c r="V39" i="40"/>
  <c r="V38" i="40"/>
  <c r="V37" i="40"/>
  <c r="R40" i="40"/>
  <c r="R39" i="40"/>
  <c r="R38" i="40"/>
  <c r="R37" i="40"/>
  <c r="N40" i="40"/>
  <c r="N39" i="40"/>
  <c r="N38" i="40"/>
  <c r="N37" i="40"/>
  <c r="L16" i="40"/>
  <c r="M16" i="40"/>
  <c r="O16" i="40"/>
  <c r="P16" i="40"/>
  <c r="Q16" i="40"/>
  <c r="S16" i="40"/>
  <c r="T16" i="40"/>
  <c r="U16" i="40"/>
  <c r="W16" i="40"/>
  <c r="X16" i="40"/>
  <c r="Y16" i="40"/>
  <c r="K16" i="40"/>
  <c r="L15" i="40"/>
  <c r="M15" i="40"/>
  <c r="O15" i="40"/>
  <c r="P15" i="40"/>
  <c r="Q15" i="40"/>
  <c r="S15" i="40"/>
  <c r="T15" i="40"/>
  <c r="U15" i="40"/>
  <c r="W15" i="40"/>
  <c r="X15" i="40"/>
  <c r="Y15" i="40"/>
  <c r="K15" i="40"/>
  <c r="AH38" i="40" l="1"/>
  <c r="AH40" i="40"/>
  <c r="AH37" i="40"/>
  <c r="AH39" i="40"/>
  <c r="I37" i="40"/>
  <c r="H37" i="40" s="1"/>
  <c r="K76" i="5"/>
  <c r="P27" i="5" l="1"/>
  <c r="T27" i="5"/>
  <c r="X27" i="5"/>
  <c r="D6" i="2"/>
  <c r="D5" i="2" s="1"/>
  <c r="F6" i="2"/>
  <c r="F5" i="2" s="1"/>
  <c r="G6" i="2"/>
  <c r="G5" i="2" s="1"/>
  <c r="C8" i="2"/>
  <c r="E8" i="2" s="1"/>
  <c r="E6" i="2" s="1"/>
  <c r="H8" i="2"/>
  <c r="E9" i="2"/>
  <c r="E10" i="2"/>
  <c r="E11" i="2"/>
  <c r="E12" i="2"/>
  <c r="C14" i="2"/>
  <c r="D14" i="2"/>
  <c r="F14" i="2"/>
  <c r="G14" i="2"/>
  <c r="E15" i="2"/>
  <c r="H15" i="2"/>
  <c r="E16" i="2"/>
  <c r="H16" i="2"/>
  <c r="E17" i="2"/>
  <c r="H17" i="2"/>
  <c r="E18" i="2"/>
  <c r="H18" i="2"/>
  <c r="H14" i="2" s="1"/>
  <c r="H13" i="2" s="1"/>
  <c r="H6" i="2" s="1"/>
  <c r="C19" i="2"/>
  <c r="D19" i="2"/>
  <c r="F19" i="2"/>
  <c r="G19" i="2"/>
  <c r="E20" i="2"/>
  <c r="H20" i="2"/>
  <c r="E21" i="2"/>
  <c r="H21" i="2"/>
  <c r="E22" i="2"/>
  <c r="H22" i="2"/>
  <c r="E23" i="2"/>
  <c r="H23" i="2"/>
  <c r="C6" i="38"/>
  <c r="C5" i="38"/>
  <c r="D6" i="38"/>
  <c r="D5" i="38"/>
  <c r="F6" i="38"/>
  <c r="F5" i="38"/>
  <c r="G6" i="38"/>
  <c r="G5" i="38"/>
  <c r="E7" i="38"/>
  <c r="H7" i="38"/>
  <c r="E8" i="38"/>
  <c r="H8" i="38"/>
  <c r="E9" i="38"/>
  <c r="H9" i="38"/>
  <c r="I9" i="5"/>
  <c r="J9" i="5"/>
  <c r="O9" i="5"/>
  <c r="Q9" i="5"/>
  <c r="R9" i="5"/>
  <c r="W9" i="5"/>
  <c r="L10" i="5"/>
  <c r="P10" i="5"/>
  <c r="T10" i="5"/>
  <c r="X10" i="5"/>
  <c r="L12" i="5"/>
  <c r="P12" i="5"/>
  <c r="T12" i="5"/>
  <c r="X12" i="5"/>
  <c r="L13" i="5"/>
  <c r="P13" i="5"/>
  <c r="T13" i="5"/>
  <c r="X13" i="5"/>
  <c r="L14" i="5"/>
  <c r="P14" i="5"/>
  <c r="P9" i="5" s="1"/>
  <c r="T14" i="5"/>
  <c r="T9" i="5" s="1"/>
  <c r="X14" i="5"/>
  <c r="X9" i="5" s="1"/>
  <c r="L15" i="5"/>
  <c r="P15" i="5"/>
  <c r="T15" i="5"/>
  <c r="X15" i="5"/>
  <c r="L16" i="5"/>
  <c r="P16" i="5"/>
  <c r="T16" i="5"/>
  <c r="X16" i="5"/>
  <c r="L17" i="5"/>
  <c r="P17" i="5"/>
  <c r="T17" i="5"/>
  <c r="X17" i="5"/>
  <c r="I23" i="5"/>
  <c r="J23" i="5"/>
  <c r="K23" i="5"/>
  <c r="M23" i="5"/>
  <c r="Q23" i="5"/>
  <c r="R23" i="5"/>
  <c r="U23" i="5"/>
  <c r="U6" i="5" s="1"/>
  <c r="V23" i="5"/>
  <c r="V6" i="5" s="1"/>
  <c r="W23" i="5"/>
  <c r="W6" i="5" s="1"/>
  <c r="L25" i="5"/>
  <c r="P25" i="5"/>
  <c r="T25" i="5"/>
  <c r="X25" i="5"/>
  <c r="L26" i="5"/>
  <c r="P26" i="5"/>
  <c r="T26" i="5"/>
  <c r="X26" i="5"/>
  <c r="L28" i="5"/>
  <c r="P28" i="5"/>
  <c r="T28" i="5"/>
  <c r="X28" i="5"/>
  <c r="L30" i="5"/>
  <c r="P30" i="5"/>
  <c r="T30" i="5"/>
  <c r="X30" i="5"/>
  <c r="L31" i="5"/>
  <c r="P31" i="5"/>
  <c r="T31" i="5"/>
  <c r="X31" i="5"/>
  <c r="L32" i="5"/>
  <c r="P32" i="5"/>
  <c r="T32" i="5"/>
  <c r="X32" i="5"/>
  <c r="L33" i="5"/>
  <c r="P33" i="5"/>
  <c r="T33" i="5"/>
  <c r="X33" i="5"/>
  <c r="L35" i="5"/>
  <c r="P35" i="5"/>
  <c r="X35" i="5"/>
  <c r="X23" i="5" s="1"/>
  <c r="L36" i="5"/>
  <c r="P36" i="5"/>
  <c r="T36" i="5"/>
  <c r="X36" i="5"/>
  <c r="L37" i="5"/>
  <c r="P37" i="5"/>
  <c r="T37" i="5"/>
  <c r="X37" i="5"/>
  <c r="L38" i="5"/>
  <c r="P38" i="5"/>
  <c r="T38" i="5"/>
  <c r="X38" i="5"/>
  <c r="L47" i="5"/>
  <c r="P47" i="5"/>
  <c r="T47" i="5"/>
  <c r="X47" i="5"/>
  <c r="L48" i="5"/>
  <c r="P48" i="5"/>
  <c r="T48" i="5"/>
  <c r="X48" i="5"/>
  <c r="L49" i="5"/>
  <c r="P49" i="5"/>
  <c r="T49" i="5"/>
  <c r="X49" i="5"/>
  <c r="L50" i="5"/>
  <c r="P50" i="5"/>
  <c r="T50" i="5"/>
  <c r="X50" i="5"/>
  <c r="L56" i="5"/>
  <c r="P56" i="5"/>
  <c r="T56" i="5"/>
  <c r="X56" i="5"/>
  <c r="L57" i="5"/>
  <c r="P57" i="5"/>
  <c r="T57" i="5"/>
  <c r="X57" i="5"/>
  <c r="L58" i="5"/>
  <c r="P58" i="5"/>
  <c r="T58" i="5"/>
  <c r="X58" i="5"/>
  <c r="L59" i="5"/>
  <c r="P59" i="5"/>
  <c r="T59" i="5"/>
  <c r="X59" i="5"/>
  <c r="L65" i="5"/>
  <c r="P65" i="5"/>
  <c r="T65" i="5"/>
  <c r="T23" i="5" s="1"/>
  <c r="X65" i="5"/>
  <c r="L66" i="5"/>
  <c r="P66" i="5"/>
  <c r="T66" i="5"/>
  <c r="X66" i="5"/>
  <c r="L67" i="5"/>
  <c r="P67" i="5"/>
  <c r="T67" i="5"/>
  <c r="X67" i="5"/>
  <c r="L68" i="5"/>
  <c r="P68" i="5"/>
  <c r="T68" i="5"/>
  <c r="X68" i="5"/>
  <c r="Q76" i="5"/>
  <c r="R76" i="5"/>
  <c r="T77" i="5"/>
  <c r="X77" i="5"/>
  <c r="L79" i="5"/>
  <c r="P79" i="5"/>
  <c r="T79" i="5"/>
  <c r="L80" i="5"/>
  <c r="P80" i="5"/>
  <c r="T80" i="5"/>
  <c r="X80" i="5"/>
  <c r="I81" i="5"/>
  <c r="I76" i="5" s="1"/>
  <c r="J81" i="5"/>
  <c r="J76" i="5" s="1"/>
  <c r="M81" i="5"/>
  <c r="M76" i="5" s="1"/>
  <c r="N81" i="5"/>
  <c r="N76" i="5" s="1"/>
  <c r="O81" i="5"/>
  <c r="O76" i="5" s="1"/>
  <c r="S81" i="5"/>
  <c r="S76" i="5" s="1"/>
  <c r="U81" i="5"/>
  <c r="U76" i="5" s="1"/>
  <c r="V81" i="5"/>
  <c r="V76" i="5" s="1"/>
  <c r="W81" i="5"/>
  <c r="W76" i="5" s="1"/>
  <c r="H82" i="5"/>
  <c r="T83" i="5"/>
  <c r="X83" i="5"/>
  <c r="H85" i="5"/>
  <c r="L87" i="5"/>
  <c r="P87" i="5"/>
  <c r="P81" i="5" s="1"/>
  <c r="P76" i="5" s="1"/>
  <c r="T87" i="5"/>
  <c r="T81" i="5" s="1"/>
  <c r="T76" i="5" s="1"/>
  <c r="X87" i="5"/>
  <c r="X81" i="5" s="1"/>
  <c r="X76" i="5" s="1"/>
  <c r="L88" i="5"/>
  <c r="P88" i="5"/>
  <c r="T88" i="5"/>
  <c r="X88" i="5"/>
  <c r="L89" i="5"/>
  <c r="P89" i="5"/>
  <c r="T89" i="5"/>
  <c r="X89" i="5"/>
  <c r="L90" i="5"/>
  <c r="P90" i="5"/>
  <c r="T90" i="5"/>
  <c r="X90" i="5"/>
  <c r="T106" i="5"/>
  <c r="X106" i="5"/>
  <c r="L108" i="5"/>
  <c r="P108" i="5"/>
  <c r="T108" i="5"/>
  <c r="L109" i="5"/>
  <c r="P109" i="5"/>
  <c r="T109" i="5"/>
  <c r="X109" i="5"/>
  <c r="T110" i="5"/>
  <c r="X110" i="5"/>
  <c r="L114" i="5"/>
  <c r="P114" i="5"/>
  <c r="T114" i="5"/>
  <c r="X114" i="5"/>
  <c r="L115" i="5"/>
  <c r="P115" i="5"/>
  <c r="T115" i="5"/>
  <c r="X115" i="5"/>
  <c r="P118" i="5"/>
  <c r="T118" i="5"/>
  <c r="X118" i="5"/>
  <c r="P119" i="5"/>
  <c r="T119" i="5"/>
  <c r="X119" i="5"/>
  <c r="L120" i="5"/>
  <c r="P120" i="5"/>
  <c r="T120" i="5"/>
  <c r="X120" i="5"/>
  <c r="L121" i="5"/>
  <c r="P121" i="5"/>
  <c r="T121" i="5"/>
  <c r="X121" i="5"/>
  <c r="P132" i="5"/>
  <c r="T132" i="5"/>
  <c r="X132" i="5"/>
  <c r="P133" i="5"/>
  <c r="T133" i="5"/>
  <c r="X133" i="5"/>
  <c r="P134" i="5"/>
  <c r="T134" i="5"/>
  <c r="X134" i="5"/>
  <c r="P135" i="5"/>
  <c r="T135" i="5"/>
  <c r="X135" i="5"/>
  <c r="C6" i="37"/>
  <c r="C5" i="37"/>
  <c r="D6" i="37"/>
  <c r="D5" i="37"/>
  <c r="F6" i="37"/>
  <c r="F5" i="37"/>
  <c r="G6" i="37"/>
  <c r="G5" i="37" s="1"/>
  <c r="E7" i="37"/>
  <c r="H7" i="37"/>
  <c r="E8" i="37"/>
  <c r="H8" i="37"/>
  <c r="E9" i="37"/>
  <c r="H9" i="37"/>
  <c r="E10" i="37"/>
  <c r="H10" i="37"/>
  <c r="C6" i="36"/>
  <c r="C5" i="36" s="1"/>
  <c r="D6" i="36"/>
  <c r="D5" i="36"/>
  <c r="F6" i="36"/>
  <c r="F5" i="36" s="1"/>
  <c r="G6" i="36"/>
  <c r="G5" i="36" s="1"/>
  <c r="E7" i="36"/>
  <c r="H7" i="36"/>
  <c r="H6" i="36" s="1"/>
  <c r="H5" i="36" s="1"/>
  <c r="E8" i="36"/>
  <c r="H8" i="36"/>
  <c r="E9" i="36"/>
  <c r="H9" i="36"/>
  <c r="E10" i="36"/>
  <c r="H10" i="36"/>
  <c r="AH11" i="40"/>
  <c r="AH14" i="40"/>
  <c r="K12" i="40"/>
  <c r="L12" i="40"/>
  <c r="M12" i="40"/>
  <c r="O12" i="40"/>
  <c r="P12" i="40"/>
  <c r="Q12" i="40"/>
  <c r="S12" i="40"/>
  <c r="T12" i="40"/>
  <c r="U12" i="40"/>
  <c r="W12" i="40"/>
  <c r="X12" i="40"/>
  <c r="Y12" i="40"/>
  <c r="K13" i="40"/>
  <c r="L13" i="40"/>
  <c r="M13" i="40"/>
  <c r="O13" i="40"/>
  <c r="P13" i="40"/>
  <c r="Q13" i="40"/>
  <c r="S13" i="40"/>
  <c r="T13" i="40"/>
  <c r="U13" i="40"/>
  <c r="W13" i="40"/>
  <c r="X13" i="40"/>
  <c r="Y13" i="40"/>
  <c r="N17" i="40"/>
  <c r="R17" i="40"/>
  <c r="V17" i="40"/>
  <c r="Z17" i="40"/>
  <c r="N18" i="40"/>
  <c r="R18" i="40"/>
  <c r="V18" i="40"/>
  <c r="Z18" i="40"/>
  <c r="N19" i="40"/>
  <c r="R19" i="40"/>
  <c r="V19" i="40"/>
  <c r="Z19" i="40"/>
  <c r="N20" i="40"/>
  <c r="R20" i="40"/>
  <c r="V20" i="40"/>
  <c r="Z20" i="40"/>
  <c r="N21" i="40"/>
  <c r="R21" i="40"/>
  <c r="V21" i="40"/>
  <c r="Z21" i="40"/>
  <c r="N22" i="40"/>
  <c r="R22" i="40"/>
  <c r="V22" i="40"/>
  <c r="Z22" i="40"/>
  <c r="N23" i="40"/>
  <c r="R23" i="40"/>
  <c r="V23" i="40"/>
  <c r="Z23" i="40"/>
  <c r="N24" i="40"/>
  <c r="R24" i="40"/>
  <c r="V24" i="40"/>
  <c r="Z24" i="40"/>
  <c r="AH25" i="40"/>
  <c r="J26" i="40"/>
  <c r="J27" i="40"/>
  <c r="AH28" i="40"/>
  <c r="K29" i="40"/>
  <c r="O29" i="40"/>
  <c r="P29" i="40"/>
  <c r="Q29" i="40"/>
  <c r="S29" i="40"/>
  <c r="T29" i="40"/>
  <c r="U29" i="40"/>
  <c r="W29" i="40"/>
  <c r="X29" i="40"/>
  <c r="Y29" i="40"/>
  <c r="K30" i="40"/>
  <c r="L30" i="40"/>
  <c r="M30" i="40"/>
  <c r="O30" i="40"/>
  <c r="P30" i="40"/>
  <c r="Q30" i="40"/>
  <c r="S30" i="40"/>
  <c r="T30" i="40"/>
  <c r="U30" i="40"/>
  <c r="W30" i="40"/>
  <c r="X30" i="40"/>
  <c r="Y30" i="40"/>
  <c r="N31" i="40"/>
  <c r="R31" i="40"/>
  <c r="V31" i="40"/>
  <c r="Z31" i="40"/>
  <c r="N32" i="40"/>
  <c r="R32" i="40"/>
  <c r="V32" i="40"/>
  <c r="Z32" i="40"/>
  <c r="N33" i="40"/>
  <c r="R33" i="40"/>
  <c r="V33" i="40"/>
  <c r="Z33" i="40"/>
  <c r="N34" i="40"/>
  <c r="R34" i="40"/>
  <c r="V34" i="40"/>
  <c r="Z34" i="40"/>
  <c r="N35" i="40"/>
  <c r="R35" i="40"/>
  <c r="V35" i="40"/>
  <c r="Z35" i="40"/>
  <c r="N36" i="40"/>
  <c r="R36" i="40"/>
  <c r="V36" i="40"/>
  <c r="Z36" i="40"/>
  <c r="N41" i="40"/>
  <c r="R41" i="40"/>
  <c r="V41" i="40"/>
  <c r="Z41" i="40"/>
  <c r="N42" i="40"/>
  <c r="R42" i="40"/>
  <c r="V42" i="40"/>
  <c r="Z42" i="40"/>
  <c r="AH43" i="40"/>
  <c r="AH44" i="40"/>
  <c r="K45" i="40"/>
  <c r="L45" i="40"/>
  <c r="M45" i="40"/>
  <c r="O45" i="40"/>
  <c r="P45" i="40"/>
  <c r="Q45" i="40"/>
  <c r="S45" i="40"/>
  <c r="T45" i="40"/>
  <c r="U45" i="40"/>
  <c r="W45" i="40"/>
  <c r="X45" i="40"/>
  <c r="Y45" i="40"/>
  <c r="K46" i="40"/>
  <c r="L46" i="40"/>
  <c r="M46" i="40"/>
  <c r="O46" i="40"/>
  <c r="P46" i="40"/>
  <c r="Q46" i="40"/>
  <c r="S46" i="40"/>
  <c r="T46" i="40"/>
  <c r="U46" i="40"/>
  <c r="W46" i="40"/>
  <c r="X46" i="40"/>
  <c r="Y46" i="40"/>
  <c r="N47" i="40"/>
  <c r="R47" i="40"/>
  <c r="V47" i="40"/>
  <c r="Z47" i="40"/>
  <c r="N48" i="40"/>
  <c r="R48" i="40"/>
  <c r="V48" i="40"/>
  <c r="Z48" i="40"/>
  <c r="N49" i="40"/>
  <c r="R49" i="40"/>
  <c r="V49" i="40"/>
  <c r="Z49" i="40"/>
  <c r="N50" i="40"/>
  <c r="R50" i="40"/>
  <c r="V50" i="40"/>
  <c r="Z50" i="40"/>
  <c r="N51" i="40"/>
  <c r="R51" i="40"/>
  <c r="V51" i="40"/>
  <c r="Z51" i="40"/>
  <c r="N52" i="40"/>
  <c r="R52" i="40"/>
  <c r="V52" i="40"/>
  <c r="Z52" i="40"/>
  <c r="N53" i="40"/>
  <c r="R53" i="40"/>
  <c r="V53" i="40"/>
  <c r="Z53" i="40"/>
  <c r="N54" i="40"/>
  <c r="R54" i="40"/>
  <c r="V54" i="40"/>
  <c r="Z54" i="40"/>
  <c r="AH55" i="40"/>
  <c r="K56" i="40"/>
  <c r="L56" i="40"/>
  <c r="M56" i="40"/>
  <c r="O56" i="40"/>
  <c r="P56" i="40"/>
  <c r="Q56" i="40"/>
  <c r="S56" i="40"/>
  <c r="T56" i="40"/>
  <c r="U56" i="40"/>
  <c r="W56" i="40"/>
  <c r="X56" i="40"/>
  <c r="Y56" i="40"/>
  <c r="K57" i="40"/>
  <c r="L57" i="40"/>
  <c r="M57" i="40"/>
  <c r="O57" i="40"/>
  <c r="P57" i="40"/>
  <c r="Q57" i="40"/>
  <c r="S57" i="40"/>
  <c r="T57" i="40"/>
  <c r="U57" i="40"/>
  <c r="W57" i="40"/>
  <c r="X57" i="40"/>
  <c r="Y57" i="40"/>
  <c r="N58" i="40"/>
  <c r="R58" i="40"/>
  <c r="V58" i="40"/>
  <c r="Z58" i="40"/>
  <c r="N59" i="40"/>
  <c r="R59" i="40"/>
  <c r="V59" i="40"/>
  <c r="Z59" i="40"/>
  <c r="N60" i="40"/>
  <c r="R60" i="40"/>
  <c r="V60" i="40"/>
  <c r="Z60" i="40"/>
  <c r="N61" i="40"/>
  <c r="R61" i="40"/>
  <c r="V61" i="40"/>
  <c r="Z61" i="40"/>
  <c r="N62" i="40"/>
  <c r="R62" i="40"/>
  <c r="V62" i="40"/>
  <c r="Z62" i="40"/>
  <c r="N63" i="40"/>
  <c r="R63" i="40"/>
  <c r="V63" i="40"/>
  <c r="Z63" i="40"/>
  <c r="N64" i="40"/>
  <c r="R64" i="40"/>
  <c r="V64" i="40"/>
  <c r="Z64" i="40"/>
  <c r="N65" i="40"/>
  <c r="R65" i="40"/>
  <c r="V65" i="40"/>
  <c r="Z65" i="40"/>
  <c r="AH66" i="40"/>
  <c r="AH67" i="40"/>
  <c r="K68" i="40"/>
  <c r="L68" i="40"/>
  <c r="M68" i="40"/>
  <c r="O68" i="40"/>
  <c r="P68" i="40"/>
  <c r="Q68" i="40"/>
  <c r="S68" i="40"/>
  <c r="T68" i="40"/>
  <c r="Y68" i="40"/>
  <c r="K69" i="40"/>
  <c r="L69" i="40"/>
  <c r="M69" i="40"/>
  <c r="O69" i="40"/>
  <c r="P69" i="40"/>
  <c r="Q69" i="40"/>
  <c r="S69" i="40"/>
  <c r="T69" i="40"/>
  <c r="U69" i="40"/>
  <c r="W69" i="40"/>
  <c r="X69" i="40"/>
  <c r="Y69" i="40"/>
  <c r="N70" i="40"/>
  <c r="R70" i="40"/>
  <c r="V70" i="40"/>
  <c r="Z70" i="40"/>
  <c r="N71" i="40"/>
  <c r="R71" i="40"/>
  <c r="V71" i="40"/>
  <c r="Z71" i="40"/>
  <c r="N72" i="40"/>
  <c r="R72" i="40"/>
  <c r="V72" i="40"/>
  <c r="Z72" i="40"/>
  <c r="N77" i="40"/>
  <c r="R77" i="40"/>
  <c r="V77" i="40"/>
  <c r="Z77" i="40"/>
  <c r="N78" i="40"/>
  <c r="R78" i="40"/>
  <c r="V78" i="40"/>
  <c r="Z78" i="40"/>
  <c r="N79" i="40"/>
  <c r="R79" i="40"/>
  <c r="V79" i="40"/>
  <c r="Z79" i="40"/>
  <c r="N80" i="40"/>
  <c r="R80" i="40"/>
  <c r="V80" i="40"/>
  <c r="Z80" i="40"/>
  <c r="N81" i="40"/>
  <c r="R81" i="40"/>
  <c r="V81" i="40"/>
  <c r="Z81" i="40"/>
  <c r="AH82" i="40"/>
  <c r="AH83" i="40"/>
  <c r="AH86" i="40"/>
  <c r="K87" i="40"/>
  <c r="K84" i="40" s="1"/>
  <c r="L87" i="40"/>
  <c r="L84" i="40" s="1"/>
  <c r="O87" i="40"/>
  <c r="O84" i="40" s="1"/>
  <c r="P87" i="40"/>
  <c r="P84" i="40" s="1"/>
  <c r="Q87" i="40"/>
  <c r="Q84" i="40" s="1"/>
  <c r="S87" i="40"/>
  <c r="S84" i="40" s="1"/>
  <c r="T87" i="40"/>
  <c r="T84" i="40" s="1"/>
  <c r="U87" i="40"/>
  <c r="U84" i="40" s="1"/>
  <c r="W87" i="40"/>
  <c r="W84" i="40" s="1"/>
  <c r="X87" i="40"/>
  <c r="X84" i="40" s="1"/>
  <c r="Y87" i="40"/>
  <c r="Y84" i="40" s="1"/>
  <c r="K88" i="40"/>
  <c r="K85" i="40" s="1"/>
  <c r="L88" i="40"/>
  <c r="L85" i="40" s="1"/>
  <c r="M88" i="40"/>
  <c r="M85" i="40" s="1"/>
  <c r="O88" i="40"/>
  <c r="O85" i="40" s="1"/>
  <c r="P88" i="40"/>
  <c r="P85" i="40" s="1"/>
  <c r="Q88" i="40"/>
  <c r="Q85" i="40" s="1"/>
  <c r="S88" i="40"/>
  <c r="S85" i="40" s="1"/>
  <c r="T88" i="40"/>
  <c r="T85" i="40" s="1"/>
  <c r="U88" i="40"/>
  <c r="U85" i="40" s="1"/>
  <c r="W88" i="40"/>
  <c r="W85" i="40" s="1"/>
  <c r="X88" i="40"/>
  <c r="X85" i="40" s="1"/>
  <c r="Y88" i="40"/>
  <c r="Y85" i="40" s="1"/>
  <c r="N89" i="40"/>
  <c r="N87" i="40" s="1"/>
  <c r="R89" i="40"/>
  <c r="V89" i="40"/>
  <c r="Z89" i="40"/>
  <c r="N90" i="40"/>
  <c r="R90" i="40"/>
  <c r="V90" i="40"/>
  <c r="Z90" i="40"/>
  <c r="R91" i="40"/>
  <c r="I91" i="40" s="1"/>
  <c r="V91" i="40"/>
  <c r="Z91" i="40"/>
  <c r="R92" i="40"/>
  <c r="V92" i="40"/>
  <c r="Z92" i="40"/>
  <c r="R93" i="40"/>
  <c r="V93" i="40"/>
  <c r="Z93" i="40"/>
  <c r="R94" i="40"/>
  <c r="V94" i="40"/>
  <c r="Z94" i="40"/>
  <c r="R95" i="40"/>
  <c r="V95" i="40"/>
  <c r="Z95" i="40"/>
  <c r="J96" i="40"/>
  <c r="AH110" i="40"/>
  <c r="AH111" i="40"/>
  <c r="K115" i="40"/>
  <c r="L115" i="40"/>
  <c r="M115" i="40"/>
  <c r="P115" i="40"/>
  <c r="Q115" i="40"/>
  <c r="S115" i="40"/>
  <c r="T115" i="40"/>
  <c r="U115" i="40"/>
  <c r="W115" i="40"/>
  <c r="X115" i="40"/>
  <c r="Y115" i="40"/>
  <c r="K116" i="40"/>
  <c r="L116" i="40"/>
  <c r="M116" i="40"/>
  <c r="O116" i="40"/>
  <c r="O117" i="40" s="1"/>
  <c r="P116" i="40"/>
  <c r="Q116" i="40"/>
  <c r="S116" i="40"/>
  <c r="T116" i="40"/>
  <c r="U116" i="40"/>
  <c r="W116" i="40"/>
  <c r="X116" i="40"/>
  <c r="Y116" i="40"/>
  <c r="N117" i="40"/>
  <c r="V117" i="40"/>
  <c r="Z117" i="40"/>
  <c r="N118" i="40"/>
  <c r="R118" i="40"/>
  <c r="V118" i="40"/>
  <c r="Z118" i="40"/>
  <c r="N119" i="40"/>
  <c r="R119" i="40"/>
  <c r="V119" i="40"/>
  <c r="Z119" i="40"/>
  <c r="R120" i="40"/>
  <c r="V120" i="40"/>
  <c r="Z120" i="40"/>
  <c r="N121" i="40"/>
  <c r="R121" i="40"/>
  <c r="V121" i="40"/>
  <c r="Z121" i="40"/>
  <c r="N122" i="40"/>
  <c r="R122" i="40"/>
  <c r="V122" i="40"/>
  <c r="Z122" i="40"/>
  <c r="J124" i="40"/>
  <c r="J112" i="40" s="1"/>
  <c r="J100" i="40" s="1"/>
  <c r="K124" i="40"/>
  <c r="L124" i="40"/>
  <c r="M124" i="40"/>
  <c r="O124" i="40"/>
  <c r="P124" i="40"/>
  <c r="Q124" i="40"/>
  <c r="S124" i="40"/>
  <c r="T124" i="40"/>
  <c r="U124" i="40"/>
  <c r="W124" i="40"/>
  <c r="X124" i="40"/>
  <c r="Y124" i="40"/>
  <c r="N126" i="40"/>
  <c r="V126" i="40"/>
  <c r="Z126" i="40"/>
  <c r="N127" i="40"/>
  <c r="R127" i="40"/>
  <c r="V127" i="40"/>
  <c r="Z127" i="40"/>
  <c r="N128" i="40"/>
  <c r="R128" i="40"/>
  <c r="V128" i="40"/>
  <c r="Z128" i="40"/>
  <c r="N129" i="40"/>
  <c r="R129" i="40"/>
  <c r="V129" i="40"/>
  <c r="Z129" i="40"/>
  <c r="N130" i="40"/>
  <c r="R130" i="40"/>
  <c r="V130" i="40"/>
  <c r="Z130" i="40"/>
  <c r="N131" i="40"/>
  <c r="R131" i="40"/>
  <c r="V131" i="40"/>
  <c r="Z131" i="40"/>
  <c r="N132" i="40"/>
  <c r="R132" i="40"/>
  <c r="V132" i="40"/>
  <c r="Z132" i="40"/>
  <c r="N133" i="40"/>
  <c r="R133" i="40"/>
  <c r="V133" i="40"/>
  <c r="Z133" i="40"/>
  <c r="N134" i="40"/>
  <c r="R134" i="40"/>
  <c r="V134" i="40"/>
  <c r="Z134" i="40"/>
  <c r="N135" i="40"/>
  <c r="R135" i="40"/>
  <c r="V135" i="40"/>
  <c r="Z135" i="40"/>
  <c r="H6" i="37"/>
  <c r="H5" i="37" s="1"/>
  <c r="E19" i="2"/>
  <c r="C6" i="2"/>
  <c r="C5" i="2" s="1"/>
  <c r="E6" i="36"/>
  <c r="E5" i="36"/>
  <c r="E6" i="38"/>
  <c r="E5" i="38"/>
  <c r="R124" i="40" l="1"/>
  <c r="H19" i="2"/>
  <c r="E6" i="37"/>
  <c r="E5" i="37" s="1"/>
  <c r="L76" i="5"/>
  <c r="L81" i="5"/>
  <c r="I72" i="40"/>
  <c r="N29" i="40"/>
  <c r="Z68" i="40"/>
  <c r="Q6" i="5"/>
  <c r="J6" i="5"/>
  <c r="S112" i="40"/>
  <c r="R15" i="40"/>
  <c r="R12" i="40" s="1"/>
  <c r="Z16" i="40"/>
  <c r="R16" i="40"/>
  <c r="R13" i="40" s="1"/>
  <c r="Z15" i="40"/>
  <c r="Y112" i="40"/>
  <c r="W112" i="40"/>
  <c r="I36" i="40"/>
  <c r="H36" i="40" s="1"/>
  <c r="V16" i="40"/>
  <c r="V13" i="40" s="1"/>
  <c r="I18" i="40"/>
  <c r="H18" i="40" s="1"/>
  <c r="N16" i="40"/>
  <c r="N13" i="40" s="1"/>
  <c r="V15" i="40"/>
  <c r="V12" i="40" s="1"/>
  <c r="N15" i="40"/>
  <c r="N12" i="40" s="1"/>
  <c r="R116" i="40"/>
  <c r="J93" i="40"/>
  <c r="V88" i="40"/>
  <c r="V85" i="40" s="1"/>
  <c r="V29" i="40"/>
  <c r="M112" i="40"/>
  <c r="AH89" i="40"/>
  <c r="P27" i="40"/>
  <c r="S26" i="40"/>
  <c r="AH53" i="40"/>
  <c r="I52" i="40"/>
  <c r="H52" i="40" s="1"/>
  <c r="AH24" i="40"/>
  <c r="AH23" i="40"/>
  <c r="AH19" i="40"/>
  <c r="I54" i="40"/>
  <c r="H54" i="40" s="1"/>
  <c r="R45" i="40"/>
  <c r="I32" i="40"/>
  <c r="H32" i="40" s="1"/>
  <c r="O26" i="40"/>
  <c r="J22" i="40"/>
  <c r="I133" i="40"/>
  <c r="H133" i="40" s="1"/>
  <c r="N116" i="40"/>
  <c r="I65" i="40"/>
  <c r="H65" i="40" s="1"/>
  <c r="I42" i="40"/>
  <c r="H42" i="40" s="1"/>
  <c r="AH63" i="40"/>
  <c r="AH60" i="40"/>
  <c r="I60" i="40"/>
  <c r="H60" i="40" s="1"/>
  <c r="I126" i="40"/>
  <c r="H126" i="40" s="1"/>
  <c r="V116" i="40"/>
  <c r="H91" i="40"/>
  <c r="Z88" i="40"/>
  <c r="Z85" i="40" s="1"/>
  <c r="J90" i="40"/>
  <c r="J89" i="40"/>
  <c r="I118" i="40"/>
  <c r="H118" i="40" s="1"/>
  <c r="AH72" i="40"/>
  <c r="AH71" i="40"/>
  <c r="I70" i="40"/>
  <c r="H70" i="40" s="1"/>
  <c r="L27" i="40"/>
  <c r="AH65" i="40"/>
  <c r="R57" i="40"/>
  <c r="R56" i="40"/>
  <c r="I63" i="40"/>
  <c r="H63" i="40" s="1"/>
  <c r="AH61" i="40"/>
  <c r="I58" i="40"/>
  <c r="H58" i="40" s="1"/>
  <c r="Z46" i="40"/>
  <c r="AH52" i="40"/>
  <c r="AH49" i="40"/>
  <c r="AH48" i="40"/>
  <c r="AH47" i="40"/>
  <c r="AH32" i="40"/>
  <c r="N30" i="40"/>
  <c r="M27" i="40"/>
  <c r="I23" i="40"/>
  <c r="H23" i="40" s="1"/>
  <c r="I62" i="40"/>
  <c r="H62" i="40" s="1"/>
  <c r="N57" i="40"/>
  <c r="I53" i="40"/>
  <c r="H53" i="40" s="1"/>
  <c r="I51" i="40"/>
  <c r="H51" i="40" s="1"/>
  <c r="I50" i="40"/>
  <c r="H50" i="40" s="1"/>
  <c r="N46" i="40"/>
  <c r="N45" i="40"/>
  <c r="X27" i="40"/>
  <c r="K27" i="40"/>
  <c r="X26" i="40"/>
  <c r="U26" i="40"/>
  <c r="K26" i="40"/>
  <c r="AH54" i="40"/>
  <c r="V45" i="40"/>
  <c r="J62" i="40"/>
  <c r="I135" i="40"/>
  <c r="H135" i="40" s="1"/>
  <c r="K112" i="40"/>
  <c r="I122" i="40"/>
  <c r="H122" i="40" s="1"/>
  <c r="P112" i="40"/>
  <c r="AH93" i="40"/>
  <c r="I93" i="40"/>
  <c r="H93" i="40" s="1"/>
  <c r="AH92" i="40"/>
  <c r="AH90" i="40"/>
  <c r="V87" i="40"/>
  <c r="V84" i="40" s="1"/>
  <c r="I80" i="40"/>
  <c r="H80" i="40" s="1"/>
  <c r="AH79" i="40"/>
  <c r="V69" i="40"/>
  <c r="AH70" i="40"/>
  <c r="J70" i="40"/>
  <c r="AH36" i="40"/>
  <c r="AH34" i="40"/>
  <c r="T27" i="40"/>
  <c r="Y26" i="40"/>
  <c r="Q26" i="40"/>
  <c r="I22" i="40"/>
  <c r="H22" i="40" s="1"/>
  <c r="AH21" i="40"/>
  <c r="AH18" i="40"/>
  <c r="AH17" i="40"/>
  <c r="I17" i="40"/>
  <c r="H17" i="40" s="1"/>
  <c r="Z115" i="40"/>
  <c r="N56" i="40"/>
  <c r="V56" i="40"/>
  <c r="V46" i="40"/>
  <c r="R29" i="40"/>
  <c r="I48" i="40"/>
  <c r="H48" i="40" s="1"/>
  <c r="AH22" i="40"/>
  <c r="I47" i="40"/>
  <c r="H47" i="40" s="1"/>
  <c r="J59" i="40"/>
  <c r="L112" i="40"/>
  <c r="I121" i="40"/>
  <c r="H121" i="40" s="1"/>
  <c r="I90" i="40"/>
  <c r="H90" i="40" s="1"/>
  <c r="I89" i="40"/>
  <c r="AH81" i="40"/>
  <c r="AH80" i="40"/>
  <c r="AH77" i="40"/>
  <c r="O27" i="40"/>
  <c r="W26" i="40"/>
  <c r="T26" i="40"/>
  <c r="P26" i="40"/>
  <c r="M26" i="40"/>
  <c r="Z57" i="40"/>
  <c r="AH58" i="40"/>
  <c r="AH50" i="40"/>
  <c r="W27" i="40"/>
  <c r="AH41" i="40"/>
  <c r="I21" i="40"/>
  <c r="H21" i="40" s="1"/>
  <c r="V115" i="40"/>
  <c r="R88" i="40"/>
  <c r="R85" i="40" s="1"/>
  <c r="AH51" i="40"/>
  <c r="R46" i="40"/>
  <c r="Y27" i="40"/>
  <c r="U27" i="40"/>
  <c r="S27" i="40"/>
  <c r="AH35" i="40"/>
  <c r="V30" i="40"/>
  <c r="AH20" i="40"/>
  <c r="V124" i="40"/>
  <c r="X112" i="40"/>
  <c r="U112" i="40"/>
  <c r="AH91" i="40"/>
  <c r="I77" i="40"/>
  <c r="H77" i="40" s="1"/>
  <c r="V68" i="40"/>
  <c r="L26" i="40"/>
  <c r="H115" i="5"/>
  <c r="H28" i="5"/>
  <c r="H14" i="5"/>
  <c r="I131" i="40"/>
  <c r="H131" i="40" s="1"/>
  <c r="I130" i="40"/>
  <c r="H130" i="40" s="1"/>
  <c r="I129" i="40"/>
  <c r="H129" i="40" s="1"/>
  <c r="N124" i="40"/>
  <c r="I128" i="40"/>
  <c r="AH96" i="40"/>
  <c r="I96" i="40"/>
  <c r="H96" i="40" s="1"/>
  <c r="I81" i="40"/>
  <c r="H81" i="40" s="1"/>
  <c r="I78" i="40"/>
  <c r="H78" i="40" s="1"/>
  <c r="R68" i="40"/>
  <c r="J78" i="40"/>
  <c r="N68" i="40"/>
  <c r="H72" i="40"/>
  <c r="I71" i="40"/>
  <c r="R69" i="40"/>
  <c r="I64" i="40"/>
  <c r="H64" i="40" s="1"/>
  <c r="AH64" i="40"/>
  <c r="AH42" i="40"/>
  <c r="Z30" i="40"/>
  <c r="I35" i="40"/>
  <c r="H35" i="40" s="1"/>
  <c r="I20" i="40"/>
  <c r="I19" i="40"/>
  <c r="H5" i="2"/>
  <c r="J80" i="40"/>
  <c r="I127" i="40"/>
  <c r="J63" i="40"/>
  <c r="Z69" i="40"/>
  <c r="O115" i="40"/>
  <c r="R117" i="40"/>
  <c r="J71" i="40"/>
  <c r="J64" i="40"/>
  <c r="N88" i="40"/>
  <c r="N85" i="40" s="1"/>
  <c r="I134" i="40"/>
  <c r="H134" i="40" s="1"/>
  <c r="Z124" i="40"/>
  <c r="Z112" i="40" s="1"/>
  <c r="I132" i="40"/>
  <c r="H132" i="40" s="1"/>
  <c r="I120" i="40"/>
  <c r="I119" i="40"/>
  <c r="H119" i="40" s="1"/>
  <c r="N115" i="40"/>
  <c r="AH95" i="40"/>
  <c r="Z87" i="40"/>
  <c r="I95" i="40"/>
  <c r="H95" i="40" s="1"/>
  <c r="J95" i="40"/>
  <c r="I94" i="40"/>
  <c r="H94" i="40" s="1"/>
  <c r="J94" i="40"/>
  <c r="AH94" i="40"/>
  <c r="R87" i="40"/>
  <c r="R84" i="40" s="1"/>
  <c r="I79" i="40"/>
  <c r="H79" i="40" s="1"/>
  <c r="J79" i="40"/>
  <c r="N69" i="40"/>
  <c r="AH62" i="40"/>
  <c r="Z56" i="40"/>
  <c r="V57" i="40"/>
  <c r="AH59" i="40"/>
  <c r="I59" i="40"/>
  <c r="Z45" i="40"/>
  <c r="I49" i="40"/>
  <c r="I33" i="40"/>
  <c r="AH33" i="40"/>
  <c r="R30" i="40"/>
  <c r="AH31" i="40"/>
  <c r="I31" i="40"/>
  <c r="Z29" i="40"/>
  <c r="I24" i="40"/>
  <c r="H24" i="40" s="1"/>
  <c r="J24" i="40"/>
  <c r="H13" i="5"/>
  <c r="Z116" i="40"/>
  <c r="T112" i="40"/>
  <c r="Q112" i="40"/>
  <c r="I92" i="40"/>
  <c r="AH78" i="40"/>
  <c r="I61" i="40"/>
  <c r="H61" i="40" s="1"/>
  <c r="J58" i="40"/>
  <c r="Q27" i="40"/>
  <c r="I41" i="40"/>
  <c r="H41" i="40" s="1"/>
  <c r="I34" i="40"/>
  <c r="J23" i="40"/>
  <c r="H6" i="38"/>
  <c r="H5" i="38" s="1"/>
  <c r="E14" i="2"/>
  <c r="E5" i="2" s="1"/>
  <c r="H67" i="5"/>
  <c r="H48" i="5"/>
  <c r="L23" i="5"/>
  <c r="L6" i="5" s="1"/>
  <c r="H17" i="5"/>
  <c r="H12" i="5"/>
  <c r="H10" i="5"/>
  <c r="R6" i="5"/>
  <c r="H121" i="5"/>
  <c r="H90" i="5"/>
  <c r="H80" i="5"/>
  <c r="H59" i="5"/>
  <c r="H50" i="5"/>
  <c r="H49" i="5"/>
  <c r="H36" i="5"/>
  <c r="H30" i="5"/>
  <c r="X6" i="5"/>
  <c r="H109" i="5"/>
  <c r="H68" i="5"/>
  <c r="H65" i="5"/>
  <c r="H58" i="5"/>
  <c r="H56" i="5"/>
  <c r="P23" i="5"/>
  <c r="H35" i="5"/>
  <c r="H33" i="5"/>
  <c r="H32" i="5"/>
  <c r="H31" i="5"/>
  <c r="M6" i="5"/>
  <c r="H89" i="5"/>
  <c r="H88" i="5"/>
  <c r="H47" i="5"/>
  <c r="H38" i="5"/>
  <c r="H37" i="5"/>
  <c r="H26" i="5"/>
  <c r="H25" i="5"/>
  <c r="K6" i="5"/>
  <c r="I6" i="5"/>
  <c r="H76" i="5"/>
  <c r="N6" i="5"/>
  <c r="O6" i="5"/>
  <c r="T6" i="5"/>
  <c r="H9" i="5"/>
  <c r="H81" i="5"/>
  <c r="H87" i="5"/>
  <c r="I87" i="40" l="1"/>
  <c r="I84" i="40" s="1"/>
  <c r="H68" i="40"/>
  <c r="N112" i="40"/>
  <c r="O112" i="40"/>
  <c r="I68" i="40"/>
  <c r="H23" i="5"/>
  <c r="Y8" i="40"/>
  <c r="W8" i="40"/>
  <c r="P8" i="40"/>
  <c r="H89" i="40"/>
  <c r="H87" i="40" s="1"/>
  <c r="H84" i="40" s="1"/>
  <c r="S8" i="40"/>
  <c r="AH45" i="40"/>
  <c r="J88" i="40"/>
  <c r="J85" i="40" s="1"/>
  <c r="J9" i="40" s="1"/>
  <c r="V26" i="40"/>
  <c r="H33" i="40"/>
  <c r="H29" i="40" s="1"/>
  <c r="I29" i="40"/>
  <c r="J15" i="40"/>
  <c r="J12" i="40" s="1"/>
  <c r="J16" i="40"/>
  <c r="V112" i="40"/>
  <c r="AH85" i="40"/>
  <c r="J87" i="40"/>
  <c r="J84" i="40" s="1"/>
  <c r="X8" i="40"/>
  <c r="N26" i="40"/>
  <c r="I15" i="40"/>
  <c r="I12" i="40" s="1"/>
  <c r="AH56" i="40"/>
  <c r="Q8" i="40"/>
  <c r="M8" i="40"/>
  <c r="U8" i="40"/>
  <c r="H46" i="40"/>
  <c r="AH46" i="40"/>
  <c r="K8" i="40"/>
  <c r="T8" i="40"/>
  <c r="AH57" i="40"/>
  <c r="N27" i="40"/>
  <c r="R26" i="40"/>
  <c r="AH113" i="40"/>
  <c r="L8" i="40"/>
  <c r="R27" i="40"/>
  <c r="I46" i="40"/>
  <c r="V27" i="40"/>
  <c r="Z12" i="40"/>
  <c r="AH12" i="40" s="1"/>
  <c r="AH15" i="40"/>
  <c r="AH29" i="40"/>
  <c r="Z26" i="40"/>
  <c r="Z84" i="40"/>
  <c r="AH84" i="40" s="1"/>
  <c r="AH87" i="40"/>
  <c r="AH88" i="40"/>
  <c r="H19" i="40"/>
  <c r="H71" i="40"/>
  <c r="H69" i="40" s="1"/>
  <c r="I69" i="40"/>
  <c r="I56" i="40"/>
  <c r="P6" i="5"/>
  <c r="H6" i="5" s="1"/>
  <c r="H34" i="40"/>
  <c r="H30" i="40" s="1"/>
  <c r="I30" i="40"/>
  <c r="I88" i="40"/>
  <c r="I85" i="40" s="1"/>
  <c r="H92" i="40"/>
  <c r="H88" i="40" s="1"/>
  <c r="H85" i="40" s="1"/>
  <c r="H31" i="40"/>
  <c r="H49" i="40"/>
  <c r="H45" i="40" s="1"/>
  <c r="I45" i="40"/>
  <c r="H59" i="40"/>
  <c r="H57" i="40" s="1"/>
  <c r="I57" i="40"/>
  <c r="I116" i="40"/>
  <c r="H120" i="40"/>
  <c r="H116" i="40" s="1"/>
  <c r="AH68" i="40"/>
  <c r="R115" i="40"/>
  <c r="I117" i="40"/>
  <c r="AH69" i="40"/>
  <c r="H127" i="40"/>
  <c r="AH16" i="40"/>
  <c r="Z13" i="40"/>
  <c r="H20" i="40"/>
  <c r="AH30" i="40"/>
  <c r="Z27" i="40"/>
  <c r="I124" i="40"/>
  <c r="H128" i="40"/>
  <c r="H124" i="40" s="1"/>
  <c r="H56" i="40"/>
  <c r="O8" i="40" l="1"/>
  <c r="V8" i="40"/>
  <c r="R112" i="40"/>
  <c r="AH99" i="40"/>
  <c r="N8" i="40"/>
  <c r="J8" i="40"/>
  <c r="H15" i="40"/>
  <c r="H12" i="40" s="1"/>
  <c r="AH27" i="40"/>
  <c r="AH13" i="40"/>
  <c r="I26" i="40"/>
  <c r="I27" i="40"/>
  <c r="AH26" i="40"/>
  <c r="Z8" i="40"/>
  <c r="I115" i="40"/>
  <c r="H117" i="40"/>
  <c r="H115" i="40" s="1"/>
  <c r="H26" i="40"/>
  <c r="H27" i="40"/>
  <c r="AH112" i="40" l="1"/>
  <c r="R8" i="40"/>
  <c r="H112" i="40"/>
  <c r="H8" i="40" s="1"/>
  <c r="I112" i="40"/>
  <c r="I8" i="40" s="1"/>
  <c r="AH100" i="40"/>
  <c r="L27" i="5"/>
  <c r="H27" i="5" s="1"/>
</calcChain>
</file>

<file path=xl/sharedStrings.xml><?xml version="1.0" encoding="utf-8"?>
<sst xmlns="http://schemas.openxmlformats.org/spreadsheetml/2006/main" count="738" uniqueCount="211">
  <si>
    <t>แผนปฏิบัติราชการ</t>
  </si>
  <si>
    <t>สำนัก/กอง สถาบันพัฒนาข้าราชการราชทัณฑ์</t>
  </si>
  <si>
    <t>กรมราชทัณฑ์</t>
  </si>
  <si>
    <t>สถาบันพัฒนาข้าราชการราชทัณฑ์</t>
  </si>
  <si>
    <t>คำนำ</t>
  </si>
  <si>
    <t xml:space="preserve">                กรมราชทัณฑ์ โดยสถาบันพัฒนาข้าราชการราชทัณฑ์ ได้ขับเคลื่อนภารกิจงานตามโครงสร้างอำนาจหน้าที่ที่เกี่ยวกับการฝึกอบรมและพัฒนาข้าราชการกรมราชทัณฑ์</t>
  </si>
  <si>
    <t>โดยศึกษา วิเคราะห์ พัฒนาหลักสูตรการฝึกอบรมบุคลากรของกรมราชทัณฑ์ ตลอดจนเป็นศูนย์กลางการเผยแพร่ข้อมูลข่าวสารทางวิชาการด้านอาชญาและทัณฑวิทยา  และได้กำหนด</t>
  </si>
  <si>
    <t>แนวทางการดำเนินงานด้านการฝึกอบรมข้าราชการทุกระดับ เพื่อให้บุคลากรของหน่วยงานได้รับการพัฒนาความรู้แบบผสมผสาน ทั้งในด้านความรู้ภาคทฤษฎี  ภาคยุทธวิธี</t>
  </si>
  <si>
    <t>ภาคการเสริมสร้างความรู้เชิงประจักษ์ ควบคู่ไปกับการปรับเปลี่ยนทัศนคติของข้าราชการให้เหมาะสมการเป็นข้าราชการที่ดี การปฏิบัติธรรม เพื่ออบรมคุณธรรมจริยธรรมรวมถึงการให้</t>
  </si>
  <si>
    <t>ความรู้ตามนโยบายที่สำคัญ การให้ความตระหนักแก่ข้าราชการในการคุ้มครองสิทธิผู้ต้องขังไทยตามแนวทางสิทธิมนุษยชน และมาตรฐานขั้นต่ำแห่งองค์กรสหประชาชาติว่าด้วยการ</t>
  </si>
  <si>
    <t>ปฏิบัติต่อผู้ต้องขัง การปฏิบัติต่อผู้ต้องขังหญิงในเรือนจำและมาตรการที่มิใช่การคุมขังสำหรับผู้กระทำผิดหญิง โดยการฝึกอบรมของทุกหลักสูตรของกรมราชทัณฑ์ได้เชิญวิทยากร</t>
  </si>
  <si>
    <t>ผู้ทรงคุณวุฒิ ความเชี่ยวชาญที่มีชื่อเสียง ในหน่วยงานภาครัฐและภาคเอกชน รวมทั้งการสร้างมาตรฐานการติดตามประเมินผล ที่สามารถเชื่อมโยงไปถึงการพัฒนาหลักสูตร</t>
  </si>
  <si>
    <t>ของกรมราชทัณฑ์ ให้มีขอบข่ายเนื้อหาการฝึกอบรมที่ครบถ้วนสอดคล้องกับสถานการณ์ปัจจุบันและบริบทกับงานราชทัณฑ์ รวมถึงการนำประโยชน์ของเทคโนโลยีดิจิทัล</t>
  </si>
  <si>
    <t>มาประยุกต์ใช้เพื่อการฝึกอบรม ได้อย่างมีประสิทธิภาพ และเกิดประโยชน์สูงสุดต่อการปฏิบัติงานราชทัณฑ์</t>
  </si>
  <si>
    <t xml:space="preserve">                ทั้งนี้ การพัฒนาทรัพยากรบุคคลกรมราชทัณฑ์ สามารถเพิ่มประสิทธิภาพการทำงานของระบบราชการให้มีสมรรถนะที่สูงขึ้น และสามารถตอบสนองต่อนโยบาย</t>
  </si>
  <si>
    <t>ยุทธศาสตร์ชาติเป้าหมายการพัฒนาประเทศได้อย่างยั่งยืน ตามหลักธรรมาภิบาล โดยใช้เป็นกรอบการจัดทำแผนต่างๆ ให้สอดคล้องและบูรณาการร่วมกันผลักดันสู่เป้าหมาย</t>
  </si>
  <si>
    <t>เพื่อความสุขของคนไทยทุกคน</t>
  </si>
  <si>
    <t>สถาบันพัฒนาข้าราชการราชทัณฑ์ กรมราชทัณฑ์</t>
  </si>
  <si>
    <t>สารบัญ</t>
  </si>
  <si>
    <t>หน้า</t>
  </si>
  <si>
    <t>ส่วนที่ 1 แผนงานพื้นฐาน</t>
  </si>
  <si>
    <t>ส่วนที่ 2 แผนงานยุทธศาสตร์</t>
  </si>
  <si>
    <t>ส่วนที่ 3 แผนงานบูรณาการ</t>
  </si>
  <si>
    <t>โครงการหลักของกรมราชทัณฑ์ เพื่อถ่ายทอดนำไปสู่การปฏิบัติในการจัดทำแผนปฏิบัติราชการเรือนจำ/ทัณฑสถาน</t>
  </si>
  <si>
    <t>แผนงาน/ผลผลิต/โครงการ</t>
  </si>
  <si>
    <t>เงินงบประมาณ</t>
  </si>
  <si>
    <t>เงินนอกงบประมาณ</t>
  </si>
  <si>
    <t>รายจ่ายประจำ</t>
  </si>
  <si>
    <t>รายจ่ายลงทุน</t>
  </si>
  <si>
    <t>รวม</t>
  </si>
  <si>
    <t>รวมทั้งสิ้น</t>
  </si>
  <si>
    <t>แผนงานพื้นฐาน</t>
  </si>
  <si>
    <t>ผ.1 ผลผลิต เรือนจำปลอดยาเสพติดและผู้เข้ารับการตรวจพิสูจน์ได้รับการควบคุมดูแล</t>
  </si>
  <si>
    <t>ผ.2 ผลผลิต ผู้ต้องขังได้รับการควบคุม ดูแล</t>
  </si>
  <si>
    <t>โครงการ พัฒนาสมรรถนะหลักพื้นฐาน (Core Competencies) (SI412)</t>
  </si>
  <si>
    <t>โครงการ พัฒนาทักษะและความเชี่ยวชาญ (Technical Competencies) (SI412)</t>
  </si>
  <si>
    <t>โครงการ พัฒนาสมรรถนะนักบริหาร (Professional Comptencies) (SI412)</t>
  </si>
  <si>
    <t>โครงการ อำนวยการปฏิบัติงานสนับสนุนในการขับเคลื่อนงานเพื่อพัฒนาข้าราชการราชทัณฑ์ (SI321)</t>
  </si>
  <si>
    <t>ผ.3 ผลผลิต ผู้ต้องขังได้รับการแก้ไข ฟื้นฟู และพัฒนาพฤตินิสัย</t>
  </si>
  <si>
    <t>แผนงานยุทธศาสตร์</t>
  </si>
  <si>
    <t>ย.1 โครงการ พัฒนาจิตใจเพื่อสร้างคุณธรรมจริยธรรมให้กับผู้ต้องขัง</t>
  </si>
  <si>
    <t>ย.2 โครงการ พัฒนาศักยภาพผู้ต้องขังเพื่อคืนคนดีสู่สังคม</t>
  </si>
  <si>
    <t>ย.3 โครงการ ก่อสร้างและปรับปรุงเรือนจำเพื่อเสริมความมั่นคงในการควบคุม</t>
  </si>
  <si>
    <t>ย.4 โครงการ พัฒนาระบบข้อมูลผู้ต้องขังเพื่อเชื่อมโยงในหน่วยงานกระบวนการยุติธรรม</t>
  </si>
  <si>
    <t>แผนงานบูรณาการ</t>
  </si>
  <si>
    <t>บ.1 โครงการ อำนวยความยุติธรรมและเยียวยาผู้ได้รับผลกระทบ</t>
  </si>
  <si>
    <t>บ.2 โครงการ สร้างภูมิคุ้มกันและป้องกันปัญหายาเสพติดในเรือนจำ</t>
  </si>
  <si>
    <t>บ.3 โครงการ เรือนจำปลอดยาเสพติด</t>
  </si>
  <si>
    <t>บ.4 โครงการ บำบัดและฟื้นฟูสมรรถภาพผู้ต้องขังติดยาเสพติด</t>
  </si>
  <si>
    <t>ส่วนที่ 1</t>
  </si>
  <si>
    <t>ลำดับที่</t>
  </si>
  <si>
    <t>โครงการ (ระดับ X)</t>
  </si>
  <si>
    <t>ผ.1</t>
  </si>
  <si>
    <t>ผ.2</t>
  </si>
  <si>
    <t>ผ.3</t>
  </si>
  <si>
    <t>หน่วยหลัก</t>
  </si>
  <si>
    <t>หน่วยปฏิบัติ (ระบุหน่วย)</t>
  </si>
  <si>
    <t>ü</t>
  </si>
  <si>
    <t>9. สถาบันพัฒนาข้าราชการราชทัณฑ์ (สพ.)</t>
  </si>
  <si>
    <t>สพ.</t>
  </si>
  <si>
    <t>ส่วนวิทยาลัยการราชทัณฑ์</t>
  </si>
  <si>
    <t xml:space="preserve">กิจกรรม : อบรมหลักสูตร เจ้าพนักงานเรือนจำ </t>
  </si>
  <si>
    <t>โครงการ พัฒนาทักษะและความเชี่ยวชาญ (Technical Comeetencies) (SI412)</t>
  </si>
  <si>
    <t>กิจกรรม : อบหลักสูตร ผู้คุมมืออาชีพ</t>
  </si>
  <si>
    <t>กิจกรรม : อบรมหลักสูตร การปฏิบัติต่อผู้ต้องขังหญิงตามข้อกำหนดกรุงเทพ (Bangkok Rules)</t>
  </si>
  <si>
    <t>กิจกรรม : อบรมหลักสูตร พัศดีเรือนจำ</t>
  </si>
  <si>
    <t>กิจกรรม : อบรมหลักสูตร พนักงานราชการและลูกจ้างภาครัฐ</t>
  </si>
  <si>
    <t>กิจกรรม : อบรมกิจกรรมการส่งเสริมการเรียนรู้</t>
  </si>
  <si>
    <t>กิจกรรม : การประเมินติดตามและการพัฒนาหลักสูตร</t>
  </si>
  <si>
    <t>กิจกรรม : อบรมกิจกรรมงานสนับสนุนการขับเคลื่อนงานพัฒนาข้าราชการราชทัณฑ์</t>
  </si>
  <si>
    <t>1.1 แผนงานพื้นฐาน (แผน - ผล โครงการ/กิจกรรม)</t>
  </si>
  <si>
    <t>โครงการ/กิจกรรม - ตัวชี้วัด</t>
  </si>
  <si>
    <t>หน่วยนับ</t>
  </si>
  <si>
    <t>แผน/ผล</t>
  </si>
  <si>
    <t xml:space="preserve">ผลการดำเนินงาน </t>
  </si>
  <si>
    <t>หน่วยรับผิดชอบ
/หมายเหตุ</t>
  </si>
  <si>
    <t>ต.ค.</t>
  </si>
  <si>
    <t>พ.ย.</t>
  </si>
  <si>
    <t>ธ.ค.</t>
  </si>
  <si>
    <t>ไตรมาส1</t>
  </si>
  <si>
    <t>ม.ค.</t>
  </si>
  <si>
    <t>ก.พ.</t>
  </si>
  <si>
    <t>มี.ค.</t>
  </si>
  <si>
    <t>ไตรมาส2</t>
  </si>
  <si>
    <t>เม.ย.</t>
  </si>
  <si>
    <t>พ.ค.</t>
  </si>
  <si>
    <t>มิ.ย.</t>
  </si>
  <si>
    <t>ไตรมาส 3</t>
  </si>
  <si>
    <t>ก.ค.</t>
  </si>
  <si>
    <t>ส.ค.</t>
  </si>
  <si>
    <t>ก.ย.</t>
  </si>
  <si>
    <t>ไตรมาส 4</t>
  </si>
  <si>
    <t>หน่วย สถาบันพัฒนาข้าราชการราชทัณฑ์</t>
  </si>
  <si>
    <t>เป้าหมาย (Out put) : บุคลากรกรมราชทัณฑ์ได้รับการพัฒนาความรู้ ทักษะการปฏิบัติงานราชทัณฑ์</t>
  </si>
  <si>
    <t>ตัวชี้วัด : ร้อยละของข้าราชการบรรจุใหม่ได้รับการพัฒนาความรู้ ทักษะการปฏิบัติงานราชทัณฑ์</t>
  </si>
  <si>
    <t>ร้อยละ</t>
  </si>
  <si>
    <t>แผน</t>
  </si>
  <si>
    <t>ผล</t>
  </si>
  <si>
    <t>ตัวชี้วัด : ร้อยละของข้าราชการที่ได้รับการพัฒนาความรู้ กระทำผิดวินัยหลังการฝึกอบรมภายใน 1  ปี ไม่เกินร้อยละ</t>
  </si>
  <si>
    <t>ตัวชี้วัด : จำนวนข้าราชการบรรจุใหม่ได้รับการพัฒนาความรู้ทักษะการปฏิบัติงานราชทัณฑ์</t>
  </si>
  <si>
    <t>คน</t>
  </si>
  <si>
    <t>ตัวชี้วัด :  ร้อยละของเจ้าหน้าที่ผู้ผ่านการฝึกอบรมปฏิบัติงานได้อย่างมีประสิทธิภาพ</t>
  </si>
  <si>
    <t>เป้าหมาย (Out put) : พัฒนาสมรรถนะและทักษะความเชี่ยวชาญให้กับปฏิบัติงาน</t>
  </si>
  <si>
    <t>ตัวชี้วัด : จำนวนหลักสูตรที่ดำเนินการในการพัฒนาทักษะและความเชี่ยวชาญ</t>
  </si>
  <si>
    <t>หลักสูตร</t>
  </si>
  <si>
    <t>ตัวชี้วัด : จำนวนข้าราชการที่ผ่านการฝึกอบรมหลักสูตรพัฒนาทักษะและความเชี่ยวชาญ</t>
  </si>
  <si>
    <t>ตัวชี้วัด : ข้าราชการที่ผ่านการฝึกอบมีคะแนนสมรรถนะไม่ต่ำกว่าร้อยละ</t>
  </si>
  <si>
    <t>ตัวชี้วัด : ร้อยละของบุคลากรที่มีขีดความสามารถเชิงสมรรถนะหลัก (Core Competencies) ได้ตามมาตรฐาน / เกินกว่ามาตรฐาน</t>
  </si>
  <si>
    <t>P</t>
  </si>
  <si>
    <t>-</t>
  </si>
  <si>
    <t>ตัวชี้วัด : จำนวนข้าราชการที่ผ่านการฝึกอบรมหลักสูตรผู้คุมมืออาชีพ</t>
  </si>
  <si>
    <t>ตัวชี้วัด :   ร้อยละของเจ้าหน้าที่ผู้ผ่านการฝึกอบรมปฏิบัติงานได้อย่างมีประสิทธิภาพ</t>
  </si>
  <si>
    <t>5. รายงานผลการฝึกอบรม</t>
  </si>
  <si>
    <t>6. ประเมินผลหลังการฝึกอบรม</t>
  </si>
  <si>
    <t>ตัวชี้วัด : จำนวนข้าราชการที่ผ่านการฝึกอบรมหลักสูตรการปฏิบัติต่อผู้ต้องขังหญิงตามข้อกำหนดกรุงเทพ (Bangkok Rules)</t>
  </si>
  <si>
    <t>3. รายงานผลการฝึกอบรม</t>
  </si>
  <si>
    <t>4. ประเมินผลหลังการฝึกอบรม</t>
  </si>
  <si>
    <t>ตัวชี้วัด : จำนวนข้าราชการที่ผ่านการฝึกอบรมหลักสูตรพัศดีเรือนจำ</t>
  </si>
  <si>
    <t>ตัวชี้วัด : จำนวนข้าราชการที่ผ่านการฝึกอบรมหลักสูตรพนักงานราชการและลูกจ้างภาครัฐ</t>
  </si>
  <si>
    <t>เป้าหมาย (Out put) : ผู้บริหารงานราชทัณฑ์ได้รับการพัฒนา</t>
  </si>
  <si>
    <t>ตัวชี้วัด :   จำนวนหลักสูตรที่ดำเนินการพัฒนาสมรรถนะนักบริหาร</t>
  </si>
  <si>
    <t>ตัวชี้วัด :   จำนวนข้าราชการที่ผ่านการฝึกอบรมหลักสูตรพัฒนาสมรรถนะนักบริหาร</t>
  </si>
  <si>
    <t>เป้าหมาย (Out come) : ผู้บริหารกรมราชทัณฑ์สามารถทางการบริหารและการบูรณาการในการปฏิบัติงาน</t>
  </si>
  <si>
    <t>จำนวน</t>
  </si>
  <si>
    <t>กิจกรรม : อบรมหลักสูตร นักศึกษาผู้บัญชาการเรือนจำ (นผบ.)</t>
  </si>
  <si>
    <t>ตัวชี้วัด : จำนวนข้าราชการที่ผ่านการฝึกอบรมหลักสูตรนักศึกษาผู้บัญชาการเรือนจำ (นผบ.)</t>
  </si>
  <si>
    <t>โครงการ อำนวยการปฏิบัติงานสนับสนุนในการขับเคลื่อน</t>
  </si>
  <si>
    <t>งานเพื่อพัฒนาข้าราชการราชทัณฑ์</t>
  </si>
  <si>
    <t>เป้าหมาย (Out put) : การบริหารงานสถาบันพัฒนาข้าราชการราชทัณฑ์มีประสิทธิภาพ</t>
  </si>
  <si>
    <t>ตัวชี้วัด :   จำนวนกระบวนงานด้านการพัฒนาข้าราชการราชทัณฑ์ที่ได้รับการปรับปรุงให้เป็นปัจจุบัน</t>
  </si>
  <si>
    <t>เป้าหมาย (Out come) : การบริหารงานของสถาบันพัฒนาข้าราชการราชทัณฑ์ได้รับการอำนวยการเป็นมาตรฐานเดียวกัน</t>
  </si>
  <si>
    <t>ตัวชี้วัด :  ความพึงพอใจของผู้รับบริการ</t>
  </si>
  <si>
    <t>กิจกรรม : การส่งเสริมการเรียนรู้</t>
  </si>
  <si>
    <t>ตัวชี้วัด : จำนวนกิจกรรมการส่งเสริมการเรียนรู้ในรูปแบบอิเล็กทรอนิกส์ให้กับบุคลากรกรมราชทัณฑ์</t>
  </si>
  <si>
    <t>1. จัดทำระบบการเรียนการสอนในงานราชทัณฑ์</t>
  </si>
  <si>
    <t>2. จัดทำเนื้อหาการเรียนการสอนในงานราชทัณฑ์</t>
  </si>
  <si>
    <t>3. การพัฒนาส่งเสริมการเรียนรู้ผ่านช่องทางต่างๆ</t>
  </si>
  <si>
    <t>กิจกรรม : งานสนับสนุนในการขับเคลื่อนงานพัฒนาข้าราชการราชทัณฑ์</t>
  </si>
  <si>
    <t>ตัวชี้วัด : ร้อยละความพึงพอใจของผู้รับบริการ</t>
  </si>
  <si>
    <t>1. ค่าจ้างเหมาบริการซักผ้า</t>
  </si>
  <si>
    <t>2. ค่าจ้างเหมาบริการพนักงานประจำสถาบันพัฒนาฯ</t>
  </si>
  <si>
    <t>3. ค่าเช่าพื้นที่เก็บวัตถุพิพิธภัณฑ์ราชทัณฑ์</t>
  </si>
  <si>
    <t>4. ค่าวัสดุสำนักงาน ค่าเบี้ยเลี้ยง ค่าเช่าที่พัก ค่าพาหนะ</t>
  </si>
  <si>
    <t>5. ค่าใบประกาศนียบัตรพร้อมปก</t>
  </si>
  <si>
    <t>กิจกรรม : การประเมินติดตามและการพัฒนาหลักสูตรกรมราชทัณฑ์</t>
  </si>
  <si>
    <t>ตัวชี้วัด :จำนวนหลกสูตรการฝึกอบรมที่ได้รับการประเมินผลและพัมนาหลักสูตรและพัฒนาสมรรถนะบุคลากรรมราชทัณฑ์</t>
  </si>
  <si>
    <t>1. แต่งตั้งคณะทำงานปรับปรุงและพัฒนาหลักสูตรการฝึกอบรมบุคลากรกรมราชทัณฑ์</t>
  </si>
  <si>
    <t>2. จัดทำรายละเอียดแก้ไขการพัฒนาหลักสูตรการฝึกอบรมบุคลากรกรมราชทัณฑ์</t>
  </si>
  <si>
    <t>3.กรมฯอนุมัติการพัฒนาหลักสูตรการฝึกอบรมบุคากรกรมราชทัณฑ์ ไม่น้อยกว่า3หลักสูตร</t>
  </si>
  <si>
    <t>1.2 แผนงานพื้นฐาน (แผน - ผลการใช้จ่ายงบประมาณ)</t>
  </si>
  <si>
    <t>หน่วย/บาท</t>
  </si>
  <si>
    <t>รวมงบประมาณ</t>
  </si>
  <si>
    <t>แผนการใช้จ่ายงบประมาณ</t>
  </si>
  <si>
    <t>กิจกรรม : หลักสูตร การปฏิบัติต่อผู้ต้องขังหญิง</t>
  </si>
  <si>
    <t>ตามข้อกำหนดกรุงเทพ (Bangkok Rules)</t>
  </si>
  <si>
    <t>กิจกรรม : หลักสูตร พัศดีเรือนจำ</t>
  </si>
  <si>
    <t>กิจกรรม : หลักสูตร พนักงานราชการและลูกจ้างภาครัฐ</t>
  </si>
  <si>
    <t xml:space="preserve"> </t>
  </si>
  <si>
    <t>กิจกรรม : หลักสูตร นักศึกษาผู้บัญชาการเรือนจำ (นผบ.)</t>
  </si>
  <si>
    <t>เป้าหมาย (Out come) : ข้าราชการกรมราชทัณฑ์มีความรู้ และทักษะการปฏิบัติงานสามารถปฏิบัติงานได้อย่างมีประสิทธิภาพ</t>
  </si>
  <si>
    <t>ประจำปีงบประมาณ พ.ศ. 2565</t>
  </si>
  <si>
    <t>(ไม่มีโครงการ)</t>
  </si>
  <si>
    <t>1.1</t>
  </si>
  <si>
    <t>แผนงานพื้นฐาน (แผน - ผล การใช้จ่ายเงินงบประมาณ โครงการ/กิจกรรม-รายการ)</t>
  </si>
  <si>
    <t>แผนงานพื้นฐาน (แผน - ผล โครงการ/กิจกรรม ตัวชี้วัด)</t>
  </si>
  <si>
    <t>โครงการพัฒนาสมรรถนะหลักพื้นฐาน (Core Competencies) (SI 412)</t>
  </si>
  <si>
    <t>โครงการพัฒนาทักษะและความเชี่ยวชาญ (Technical Competencies)  (SI 412)</t>
  </si>
  <si>
    <t>โครงการพัฒนาสมรรถนะนักบริหาร (Professional Competencies)  (SI 412)</t>
  </si>
  <si>
    <t>โครงการพัฒนาทักษะและความเชี่ยวชาญ (Technical Competencies) (SI 412)</t>
  </si>
  <si>
    <t>โครงการพัฒนาสมรรถนะนักบริหาร (Professional Competencies) (SI 412)</t>
  </si>
  <si>
    <t>โครงการอำนวยการปฏิบัติงานสนับสนุนในการขับเคลื่อนงานเพื่อพัฒนาข้าราชการราชทัณฑ์ (SI 321)</t>
  </si>
  <si>
    <t>แผนปฏิบัติราชการพัฒนาทรัพยากรบุคคลกรมราชทัณฑ์  ประจำปีงบประมาณ พ.ศ. 2565</t>
  </si>
  <si>
    <t>1. ขออนุมัติหลักสูตรการฝึกอบรม</t>
  </si>
  <si>
    <t>2. ดำเนินการตามขั้นตอนพร้อมจัดฝึกอบรมในหลักสูตร       รุ่นที่ 151 ปี 65</t>
  </si>
  <si>
    <t>2. ดำเนินการตามขั้นตอนพร้อมจัดฝึกอบรมในหลักสูตร       รุ่นที่ 12  ปี 65</t>
  </si>
  <si>
    <t>2. ดำเนินการตามขั้นตอนพร้อมจัดฝึกอบรมในหลักสูตร       รุ่นที่ 70 ปี 65</t>
  </si>
  <si>
    <t>3. ดำเนินการตามขั้นตอนพร้อมจัดฝึกอบรมในหลักสูตร รุ่นที่ 28 ปี 65</t>
  </si>
  <si>
    <t>4. ดำเนินการตามขั้นตอนพร้อมจัดฝึกอบรมในหลักสูตร รุ่นที่ 29 ปี 65</t>
  </si>
  <si>
    <t>2. ดำเนินการตามขั้นตอนพร้อมจัดฝึกอบรมในหลักสูตร รุ่นที่ 27 ปี 65</t>
  </si>
  <si>
    <t>2. ดำเนินการตามขั้นตอนพร้อมจัดฝึกอบรมในหลักสูตร รุ่นที่ 151 ปี 65</t>
  </si>
  <si>
    <t>2. ดำเนินการตามขั้นตอนพร้อมจัดฝึกอบรมในหลักสูตร รุ่นที่ 12  ปี 65</t>
  </si>
  <si>
    <t>2. ดำเนินการตามขั้นตอนพร้อมจัดฝึกอบรมในหลักสูตร รุ่นที่ 70 ปี 65</t>
  </si>
  <si>
    <t>2. ดำเนินการตามขั้นตอนพร้อมจัดฝึกอบรมในหลักสูตร รุ่นที่ 2 ปี 65</t>
  </si>
  <si>
    <t>3. ดำเนินการตามขั้นตอนพร้อมจัดฝึกอบรมในหลักสูตร รุ่นที่ 3 ปี 65</t>
  </si>
  <si>
    <t>4. ดำเนินการตามขั้นตอนพร้อมจัดฝึกอบรมในหลักสูตร รุ่นที่ 4 ปี 65</t>
  </si>
  <si>
    <t>2. ดำเนินการตามขั้นตอนพร้อมจัดฝึกอบรมในหลักสูตร รุ่นที่ 34 ปี 65</t>
  </si>
  <si>
    <r>
      <t xml:space="preserve">และบุคคลภายนอกที่เกี่ยวข้อง และนำแผนปฏิบัติราชการกรมราชทัณฑ์ </t>
    </r>
    <r>
      <rPr>
        <sz val="16"/>
        <color theme="1"/>
        <rFont val="TH SarabunPSK"/>
        <family val="2"/>
      </rPr>
      <t>พ.ศ. 2563 - 2565</t>
    </r>
    <r>
      <rPr>
        <sz val="16"/>
        <rFont val="TH SarabunPSK"/>
        <family val="2"/>
        <charset val="222"/>
      </rPr>
      <t xml:space="preserve"> มาเป็นเครื่องมือในการนำแนวทางปฏิบัติการแผนพัฒนาทรัพยากรบุคคลกรมราชทัณฑ์</t>
    </r>
  </si>
  <si>
    <t>สรุปแผนภาพรวม</t>
  </si>
  <si>
    <t>โทร  0 2967  2222  ต่อ 166 -168</t>
  </si>
  <si>
    <t>แผนปฏิบัติราชการพัฒนาทรัพยากรบุคคลกรมราชทัณฑ์ ประจำปีงบประมาณ พ.ศ. 2565</t>
  </si>
  <si>
    <t>ความสอดคล้องกับแผนปฏิบัติราชการ</t>
  </si>
  <si>
    <t>กิจกรรม : การสัมมนาเชิงปฏิบัติการ เพื่อบูรณาการแผนงานและติดตามการดำเนินการ บริหารงานราชทัณฑ์ ของผู้สำเร็จการฝึกอบรมหลักสูตร นักศึกษาผู้บัญชาการเรือนจำ   (นผบ.) รุ่นที่ 33</t>
  </si>
  <si>
    <t>ส่วนกลุ่มงานส่งเสริมการพัฒนาบุคลากร            ศูนย์ส่งเสริมและพัฒนาการเรียนรู้                   กลุ่มงานยุทธศาสตร์และแผนงานงบประมาณ</t>
  </si>
  <si>
    <t>ส่วนกลุ่มงานส่งเสริมการพัฒนาบุคลากร            ศูนย์ส่งเสริมและพัฒนาการเรียนรู้                   กลุ่มงานยุทธศาสตร์และแผนงานงบประมาณ         ฝ่ายบริหารทั่วไป</t>
  </si>
  <si>
    <t>2. การพัฒนาส่งเสริมการเรียนรู้ผ่านช่องทางต่างๆ</t>
  </si>
  <si>
    <t>2. ดำเนินการตามขั้นตอนพร้อมจัดฝึกอบรมในหลักสูตร  รุ่นที่ 27  ปี 65</t>
  </si>
  <si>
    <t>3. ดำเนินการตามขั้นตอนพร้อมจัดฝึกอบรมในหลักสูตร  รุ่นที่ 28 ปี 65</t>
  </si>
  <si>
    <t>4. ดำเนินการตามขั้นตอนพร้อมจัดฝึกอบรมในหลักสูตร  รุ่นที่ 29 ปี 65</t>
  </si>
  <si>
    <t>2. ดำเนินการตามขั้นตอนพร้อมจัดฝึกอบรมในหลักสูตร  รุ่นที่ 2 ปี 65</t>
  </si>
  <si>
    <t>3. ดำเนินการตามขั้นตอนพร้อมจัดฝึกอบรมในหลักสูตร  รุ่นที่ 3 ปี 65</t>
  </si>
  <si>
    <t>4. ดำเนินการตามขั้นตอนพร้อมจัดฝึกอบรมในหลักสูตร  รุ่นที่ 4 ปี 65</t>
  </si>
  <si>
    <t>กิจกรรม : อบรมหลักสูตร ผู้คุมมืออาชีพ</t>
  </si>
  <si>
    <t xml:space="preserve">กิจกรรม :การสัมมนาเชิงปฏิบัติการ ของผู้สำเร็จหลักสูตร นักศึกษาผู้บัญชาการเรือนจำ(นผบ.)      รุ่นที่33 </t>
  </si>
  <si>
    <t xml:space="preserve">       ตัวชี้วัด : จำนวนข้าราชการที่ผ่านการสัมมนาเชิง           ปฏิบัติการฯ (นผบ.) รุ่นที่33 </t>
  </si>
  <si>
    <t xml:space="preserve">       ตัวชี้วัด :   ร้อยละของเจ้าหน้าที่ผู้ผ่านการสัมมนา           เชิงปฏิบัติการฯ (นผบ.) รุ่นที่33 </t>
  </si>
  <si>
    <t>1. ขออนุมัติการสัมมนาเชิงปฏิบัติการฯ</t>
  </si>
  <si>
    <t>2. ดำเนินการตามขั้นตอนพร้อมจัดการสัมมนาเชิงปฏิบัติการ (นผบ.) รุ่นที่ 33</t>
  </si>
  <si>
    <t>กิจกรรม : การสัมมนาเชิงปฏิบัติการ ของผู้สำเร็จหลักสูตรนักศึกษาผู้บัญชาการเรือนจำ (นผบ.) รุ่นที่33</t>
  </si>
  <si>
    <t>1. ขออนุมัติการสัมมนาเชิงปฏิบัติการ</t>
  </si>
  <si>
    <t xml:space="preserve">2. ดำเนินการตามขั้นตอนพร้อมจัดการสัมมนาเชิงปฏิบัติการ (นผบ.) รุ่นที่33 </t>
  </si>
  <si>
    <t>ตัวชี้วัด :  จำนวนนงานวิจัยทางวิชาการ           การบริหารงานราชทัณฑ์ เพื่อนำมาใช้บูรณาการงานในเรือนจำและทัณฑสถาน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</si>
</sst>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(* #,##0.00_);_(* \(#,##0.00\);_(* &quot;-&quot;??_);_(@_)"/>
    <numFmt numFmtId="188" formatCode="_(* #,##0_);_(* \(#,##0\);_(* &quot;-&quot;??_);_(@_)"/>
  </numFmts>
  <fonts count="58">
    <font>
      <sz val="11"/>
      <color theme="1"/>
      <name val="Tahoma"/>
      <family val="2"/>
      <charset val="222"/>
      <scheme val="minor"/>
    </font>
    <font>
      <sz val="16"/>
      <name val="Wingdings"/>
      <charset val="2"/>
    </font>
    <font>
      <b/>
      <sz val="18"/>
      <name val="DilleniaUPC"/>
      <family val="1"/>
      <charset val="222"/>
    </font>
    <font>
      <b/>
      <sz val="16"/>
      <name val="DilleniaUPC"/>
      <family val="1"/>
      <charset val="222"/>
    </font>
    <font>
      <sz val="16"/>
      <name val="DilleniaUPC"/>
      <family val="1"/>
      <charset val="222"/>
    </font>
    <font>
      <sz val="18"/>
      <name val="TH SarabunPSK"/>
      <family val="2"/>
      <charset val="222"/>
    </font>
    <font>
      <b/>
      <sz val="18"/>
      <name val="TH SarabunPSK"/>
      <family val="2"/>
      <charset val="222"/>
    </font>
    <font>
      <sz val="16"/>
      <name val="TH SarabunPSK"/>
      <family val="2"/>
      <charset val="222"/>
    </font>
    <font>
      <b/>
      <sz val="28"/>
      <name val="TH SarabunPSK"/>
      <family val="2"/>
      <charset val="222"/>
    </font>
    <font>
      <sz val="10"/>
      <name val="TH SarabunPSK"/>
      <family val="2"/>
      <charset val="222"/>
    </font>
    <font>
      <b/>
      <sz val="16"/>
      <name val="TH SarabunPSK"/>
      <family val="2"/>
      <charset val="222"/>
    </font>
    <font>
      <sz val="13.5"/>
      <name val="TH SarabunPSK"/>
      <family val="2"/>
      <charset val="222"/>
    </font>
    <font>
      <sz val="10"/>
      <name val="Arial"/>
      <family val="2"/>
    </font>
    <font>
      <sz val="11"/>
      <name val="Wingdings"/>
      <charset val="2"/>
    </font>
    <font>
      <sz val="11"/>
      <color theme="1"/>
      <name val="Tahoma"/>
      <family val="2"/>
      <charset val="222"/>
      <scheme val="minor"/>
    </font>
    <font>
      <sz val="11"/>
      <color theme="1"/>
      <name val="DilleniaUPC"/>
      <family val="1"/>
      <charset val="222"/>
    </font>
    <font>
      <b/>
      <sz val="16"/>
      <color theme="1"/>
      <name val="DilleniaUPC"/>
      <family val="1"/>
      <charset val="222"/>
    </font>
    <font>
      <sz val="16"/>
      <color rgb="FFFF0000"/>
      <name val="TH SarabunPSK"/>
      <family val="2"/>
      <charset val="222"/>
    </font>
    <font>
      <sz val="16"/>
      <color rgb="FF00B050"/>
      <name val="TH SarabunPSK"/>
      <family val="2"/>
      <charset val="222"/>
    </font>
    <font>
      <sz val="10"/>
      <color rgb="FFFF0000"/>
      <name val="TH SarabunPSK"/>
      <family val="2"/>
      <charset val="222"/>
    </font>
    <font>
      <sz val="13.5"/>
      <color rgb="FFFF0000"/>
      <name val="TH SarabunPSK"/>
      <family val="2"/>
      <charset val="222"/>
    </font>
    <font>
      <b/>
      <sz val="16"/>
      <color rgb="FFFF0000"/>
      <name val="TH SarabunPSK"/>
      <family val="2"/>
      <charset val="222"/>
    </font>
    <font>
      <b/>
      <sz val="16"/>
      <color rgb="FF00B050"/>
      <name val="TH SarabunPSK"/>
      <family val="2"/>
      <charset val="222"/>
    </font>
    <font>
      <b/>
      <sz val="26"/>
      <color theme="1"/>
      <name val="TH SarabunPSK"/>
      <family val="2"/>
      <charset val="222"/>
    </font>
    <font>
      <sz val="26"/>
      <color theme="1"/>
      <name val="TH SarabunPSK"/>
      <family val="2"/>
      <charset val="222"/>
    </font>
    <font>
      <sz val="22"/>
      <color theme="1"/>
      <name val="TH SarabunPSK"/>
      <family val="2"/>
      <charset val="222"/>
    </font>
    <font>
      <b/>
      <sz val="22"/>
      <color theme="1"/>
      <name val="TH SarabunIT๙"/>
      <family val="2"/>
      <charset val="222"/>
    </font>
    <font>
      <b/>
      <sz val="18"/>
      <name val="TH SarabunPSK"/>
      <family val="2"/>
    </font>
    <font>
      <b/>
      <sz val="16"/>
      <name val="TH SarabunPSK"/>
      <family val="2"/>
    </font>
    <font>
      <sz val="11"/>
      <color theme="1"/>
      <name val="TH SarabunPSK"/>
      <family val="2"/>
    </font>
    <font>
      <sz val="16"/>
      <name val="TH SarabunPSK"/>
      <family val="2"/>
    </font>
    <font>
      <b/>
      <sz val="18"/>
      <color theme="1"/>
      <name val="TH SarabunPSK"/>
      <family val="2"/>
    </font>
    <font>
      <sz val="14"/>
      <color theme="1"/>
      <name val="TH SarabunPSK"/>
      <family val="2"/>
    </font>
    <font>
      <b/>
      <sz val="14"/>
      <name val="TH SarabunPSK"/>
      <family val="2"/>
    </font>
    <font>
      <b/>
      <sz val="14"/>
      <color theme="1"/>
      <name val="TH SarabunPSK"/>
      <family val="2"/>
    </font>
    <font>
      <b/>
      <sz val="11"/>
      <color theme="1"/>
      <name val="TH SarabunPSK"/>
      <family val="2"/>
    </font>
    <font>
      <b/>
      <sz val="14"/>
      <color rgb="FFFF0000"/>
      <name val="TH SarabunPSK"/>
      <family val="2"/>
    </font>
    <font>
      <sz val="14"/>
      <name val="TH SarabunPSK"/>
      <family val="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sz val="11"/>
      <name val="Wingdings 2"/>
      <family val="1"/>
      <charset val="2"/>
    </font>
    <font>
      <sz val="12"/>
      <name val="Wingdings"/>
      <charset val="2"/>
    </font>
    <font>
      <b/>
      <sz val="12"/>
      <name val="TH SarabunPSK"/>
      <family val="2"/>
      <charset val="222"/>
    </font>
    <font>
      <b/>
      <sz val="12"/>
      <name val="TH SarabunPSK"/>
      <family val="2"/>
    </font>
    <font>
      <sz val="8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2"/>
      <color theme="1"/>
      <name val="DilleniaUPC"/>
      <family val="1"/>
      <charset val="222"/>
    </font>
    <font>
      <sz val="12"/>
      <color theme="1"/>
      <name val="DilleniaUPC"/>
      <family val="1"/>
      <charset val="222"/>
    </font>
    <font>
      <b/>
      <sz val="12"/>
      <color theme="1"/>
      <name val="TH SarabunPSK"/>
      <family val="2"/>
      <charset val="222"/>
    </font>
    <font>
      <sz val="12"/>
      <color theme="1"/>
      <name val="TH SarabunPSK"/>
      <family val="2"/>
      <charset val="222"/>
    </font>
    <font>
      <b/>
      <sz val="12"/>
      <name val="Wingdings"/>
      <charset val="2"/>
    </font>
    <font>
      <b/>
      <sz val="12"/>
      <color rgb="FFFF0000"/>
      <name val="TH SarabunPSK"/>
      <family val="2"/>
      <charset val="222"/>
    </font>
    <font>
      <sz val="12"/>
      <name val="TH SarabunPSK"/>
      <family val="2"/>
      <charset val="222"/>
    </font>
    <font>
      <sz val="12"/>
      <color rgb="FFFF0000"/>
      <name val="TH SarabunPSK"/>
      <family val="2"/>
      <charset val="222"/>
    </font>
    <font>
      <b/>
      <sz val="12"/>
      <name val="Wingdings 2"/>
      <family val="1"/>
      <charset val="222"/>
    </font>
    <font>
      <sz val="12"/>
      <name val="DilleniaUPC"/>
      <family val="1"/>
      <charset val="222"/>
    </font>
    <font>
      <b/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</fonts>
  <fills count="1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4">
    <xf numFmtId="0" fontId="0" fillId="0" borderId="0"/>
    <xf numFmtId="43" fontId="14" fillId="0" borderId="0" applyFont="0" applyFill="0" applyBorder="0" applyAlignment="0" applyProtection="0"/>
    <xf numFmtId="0" fontId="14" fillId="0" borderId="0"/>
    <xf numFmtId="0" fontId="12" fillId="0" borderId="0"/>
  </cellStyleXfs>
  <cellXfs count="562">
    <xf numFmtId="0" fontId="0" fillId="0" borderId="0" xfId="0"/>
    <xf numFmtId="0" fontId="1" fillId="0" borderId="9" xfId="0" applyFont="1" applyBorder="1" applyAlignment="1">
      <alignment vertical="top" wrapText="1"/>
    </xf>
    <xf numFmtId="0" fontId="2" fillId="0" borderId="0" xfId="0" applyFont="1" applyAlignment="1">
      <alignment horizontal="left" vertical="top" indent="4"/>
    </xf>
    <xf numFmtId="0" fontId="3" fillId="0" borderId="0" xfId="0" applyFont="1" applyAlignment="1">
      <alignment vertical="top"/>
    </xf>
    <xf numFmtId="0" fontId="3" fillId="0" borderId="5" xfId="0" applyFont="1" applyBorder="1" applyAlignment="1">
      <alignment horizontal="center" vertical="top"/>
    </xf>
    <xf numFmtId="0" fontId="2" fillId="0" borderId="7" xfId="0" applyFont="1" applyBorder="1" applyAlignment="1">
      <alignment horizontal="left" vertical="top" indent="4"/>
    </xf>
    <xf numFmtId="187" fontId="3" fillId="0" borderId="7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vertical="top"/>
    </xf>
    <xf numFmtId="187" fontId="0" fillId="0" borderId="9" xfId="0" applyNumberFormat="1" applyBorder="1" applyAlignment="1">
      <alignment horizontal="right" vertical="center"/>
    </xf>
    <xf numFmtId="0" fontId="3" fillId="0" borderId="10" xfId="0" applyFont="1" applyBorder="1" applyAlignment="1">
      <alignment vertical="top"/>
    </xf>
    <xf numFmtId="187" fontId="0" fillId="0" borderId="10" xfId="0" applyNumberFormat="1" applyBorder="1" applyAlignment="1">
      <alignment horizontal="right" vertical="center"/>
    </xf>
    <xf numFmtId="187" fontId="3" fillId="0" borderId="7" xfId="0" applyNumberFormat="1" applyFont="1" applyBorder="1" applyAlignment="1">
      <alignment vertical="center"/>
    </xf>
    <xf numFmtId="187" fontId="0" fillId="0" borderId="9" xfId="0" applyNumberFormat="1" applyBorder="1" applyAlignment="1">
      <alignment vertical="center"/>
    </xf>
    <xf numFmtId="187" fontId="0" fillId="0" borderId="10" xfId="0" applyNumberFormat="1" applyBorder="1" applyAlignment="1">
      <alignment vertical="center"/>
    </xf>
    <xf numFmtId="0" fontId="1" fillId="0" borderId="5" xfId="0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left" vertical="top" wrapText="1"/>
    </xf>
    <xf numFmtId="188" fontId="3" fillId="0" borderId="7" xfId="0" applyNumberFormat="1" applyFont="1" applyBorder="1" applyAlignment="1">
      <alignment vertical="center" wrapText="1"/>
    </xf>
    <xf numFmtId="0" fontId="3" fillId="0" borderId="9" xfId="0" applyFont="1" applyBorder="1" applyAlignment="1">
      <alignment vertical="top" wrapText="1"/>
    </xf>
    <xf numFmtId="188" fontId="3" fillId="0" borderId="9" xfId="0" applyNumberFormat="1" applyFont="1" applyBorder="1" applyAlignment="1">
      <alignment horizontal="center" vertical="center" wrapText="1"/>
    </xf>
    <xf numFmtId="188" fontId="16" fillId="0" borderId="9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top" wrapText="1"/>
    </xf>
    <xf numFmtId="188" fontId="3" fillId="0" borderId="10" xfId="0" applyNumberFormat="1" applyFont="1" applyBorder="1" applyAlignment="1">
      <alignment vertical="center" wrapText="1"/>
    </xf>
    <xf numFmtId="188" fontId="3" fillId="0" borderId="10" xfId="0" applyNumberFormat="1" applyFont="1" applyBorder="1" applyAlignment="1">
      <alignment horizontal="center" vertical="center" wrapText="1"/>
    </xf>
    <xf numFmtId="188" fontId="16" fillId="0" borderId="10" xfId="0" applyNumberFormat="1" applyFont="1" applyBorder="1" applyAlignment="1">
      <alignment vertical="center" wrapText="1"/>
    </xf>
    <xf numFmtId="0" fontId="4" fillId="0" borderId="0" xfId="0" applyFont="1" applyAlignment="1">
      <alignment horizontal="left" vertical="top" wrapText="1" indent="1"/>
    </xf>
    <xf numFmtId="0" fontId="4" fillId="0" borderId="0" xfId="0" applyFont="1" applyAlignment="1">
      <alignment vertical="top" wrapText="1"/>
    </xf>
    <xf numFmtId="0" fontId="4" fillId="6" borderId="9" xfId="0" applyFont="1" applyFill="1" applyBorder="1" applyAlignment="1">
      <alignment vertical="top" wrapText="1"/>
    </xf>
    <xf numFmtId="0" fontId="1" fillId="6" borderId="9" xfId="0" applyFont="1" applyFill="1" applyBorder="1" applyAlignment="1">
      <alignment vertical="top" wrapText="1"/>
    </xf>
    <xf numFmtId="0" fontId="5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6" fillId="0" borderId="0" xfId="2" applyFont="1" applyAlignment="1">
      <alignment vertical="top"/>
    </xf>
    <xf numFmtId="0" fontId="17" fillId="0" borderId="0" xfId="2" applyFont="1" applyAlignment="1">
      <alignment vertical="center"/>
    </xf>
    <xf numFmtId="0" fontId="18" fillId="0" borderId="0" xfId="2" applyFont="1" applyAlignment="1">
      <alignment vertical="center"/>
    </xf>
    <xf numFmtId="0" fontId="17" fillId="0" borderId="0" xfId="2" applyFont="1"/>
    <xf numFmtId="0" fontId="7" fillId="0" borderId="0" xfId="2" applyFont="1"/>
    <xf numFmtId="0" fontId="7" fillId="0" borderId="0" xfId="2" applyFont="1" applyAlignment="1">
      <alignment horizontal="center" vertical="top"/>
    </xf>
    <xf numFmtId="0" fontId="5" fillId="0" borderId="0" xfId="2" applyFont="1" applyAlignment="1">
      <alignment horizontal="left" vertical="center"/>
    </xf>
    <xf numFmtId="49" fontId="7" fillId="0" borderId="0" xfId="2" applyNumberFormat="1" applyFont="1" applyAlignment="1">
      <alignment horizontal="right"/>
    </xf>
    <xf numFmtId="0" fontId="9" fillId="0" borderId="0" xfId="2" applyFont="1"/>
    <xf numFmtId="0" fontId="14" fillId="0" borderId="0" xfId="2"/>
    <xf numFmtId="0" fontId="19" fillId="0" borderId="0" xfId="2" applyFont="1"/>
    <xf numFmtId="49" fontId="17" fillId="0" borderId="0" xfId="2" applyNumberFormat="1" applyFont="1" applyAlignment="1">
      <alignment horizontal="right"/>
    </xf>
    <xf numFmtId="0" fontId="20" fillId="0" borderId="0" xfId="2" applyFont="1"/>
    <xf numFmtId="0" fontId="18" fillId="0" borderId="0" xfId="2" applyFont="1" applyAlignment="1"/>
    <xf numFmtId="0" fontId="17" fillId="0" borderId="0" xfId="3" applyFont="1" applyBorder="1" applyAlignment="1">
      <alignment horizontal="left" vertical="center"/>
    </xf>
    <xf numFmtId="0" fontId="6" fillId="0" borderId="0" xfId="2" applyFont="1" applyAlignment="1">
      <alignment horizontal="center" vertical="top"/>
    </xf>
    <xf numFmtId="0" fontId="10" fillId="0" borderId="0" xfId="2" applyFont="1" applyAlignment="1">
      <alignment horizontal="center"/>
    </xf>
    <xf numFmtId="0" fontId="6" fillId="0" borderId="0" xfId="2" applyFont="1" applyAlignment="1">
      <alignment vertical="center" wrapText="1"/>
    </xf>
    <xf numFmtId="0" fontId="19" fillId="0" borderId="0" xfId="2" applyFont="1" applyAlignment="1"/>
    <xf numFmtId="0" fontId="21" fillId="0" borderId="0" xfId="2" applyFont="1" applyAlignment="1">
      <alignment horizontal="center"/>
    </xf>
    <xf numFmtId="0" fontId="22" fillId="0" borderId="0" xfId="2" applyFont="1" applyAlignment="1">
      <alignment horizontal="center"/>
    </xf>
    <xf numFmtId="0" fontId="7" fillId="0" borderId="0" xfId="2" applyFont="1" applyAlignment="1">
      <alignment vertical="top"/>
    </xf>
    <xf numFmtId="0" fontId="7" fillId="0" borderId="0" xfId="2" applyFont="1" applyBorder="1" applyAlignment="1">
      <alignment vertical="center"/>
    </xf>
    <xf numFmtId="49" fontId="7" fillId="0" borderId="0" xfId="2" applyNumberFormat="1" applyFont="1" applyBorder="1" applyAlignment="1">
      <alignment horizontal="right" vertical="center"/>
    </xf>
    <xf numFmtId="0" fontId="7" fillId="0" borderId="0" xfId="3" applyFont="1" applyBorder="1" applyAlignment="1">
      <alignment horizontal="left" vertical="center"/>
    </xf>
    <xf numFmtId="0" fontId="11" fillId="0" borderId="0" xfId="2" applyFont="1"/>
    <xf numFmtId="0" fontId="14" fillId="0" borderId="0" xfId="2" applyFont="1"/>
    <xf numFmtId="0" fontId="23" fillId="0" borderId="0" xfId="2" applyFont="1" applyAlignment="1">
      <alignment horizontal="center"/>
    </xf>
    <xf numFmtId="0" fontId="23" fillId="0" borderId="0" xfId="2" applyFont="1" applyAlignment="1"/>
    <xf numFmtId="0" fontId="23" fillId="0" borderId="0" xfId="2" applyFont="1" applyAlignment="1">
      <alignment horizontal="right"/>
    </xf>
    <xf numFmtId="0" fontId="24" fillId="0" borderId="0" xfId="2" applyFont="1"/>
    <xf numFmtId="0" fontId="7" fillId="0" borderId="0" xfId="2" applyFont="1"/>
    <xf numFmtId="0" fontId="6" fillId="0" borderId="0" xfId="2" applyFont="1" applyAlignment="1">
      <alignment horizontal="left" vertical="center"/>
    </xf>
    <xf numFmtId="0" fontId="27" fillId="0" borderId="0" xfId="0" applyFont="1" applyAlignment="1">
      <alignment horizontal="left" vertical="top" indent="4"/>
    </xf>
    <xf numFmtId="0" fontId="28" fillId="0" borderId="0" xfId="0" applyFont="1" applyAlignment="1">
      <alignment vertical="top"/>
    </xf>
    <xf numFmtId="0" fontId="29" fillId="0" borderId="0" xfId="0" applyFont="1"/>
    <xf numFmtId="0" fontId="28" fillId="0" borderId="5" xfId="0" applyFont="1" applyBorder="1" applyAlignment="1">
      <alignment horizontal="center" vertical="top"/>
    </xf>
    <xf numFmtId="0" fontId="27" fillId="0" borderId="7" xfId="0" applyFont="1" applyBorder="1" applyAlignment="1">
      <alignment horizontal="left" vertical="top" indent="4"/>
    </xf>
    <xf numFmtId="188" fontId="28" fillId="0" borderId="7" xfId="0" applyNumberFormat="1" applyFont="1" applyBorder="1" applyAlignment="1">
      <alignment vertical="center"/>
    </xf>
    <xf numFmtId="187" fontId="28" fillId="0" borderId="7" xfId="0" applyNumberFormat="1" applyFont="1" applyBorder="1" applyAlignment="1">
      <alignment vertical="center"/>
    </xf>
    <xf numFmtId="0" fontId="28" fillId="0" borderId="9" xfId="0" applyFont="1" applyBorder="1" applyAlignment="1">
      <alignment vertical="top"/>
    </xf>
    <xf numFmtId="188" fontId="28" fillId="0" borderId="9" xfId="0" applyNumberFormat="1" applyFont="1" applyBorder="1" applyAlignment="1">
      <alignment horizontal="center" vertical="center"/>
    </xf>
    <xf numFmtId="187" fontId="28" fillId="0" borderId="9" xfId="0" applyNumberFormat="1" applyFont="1" applyBorder="1" applyAlignment="1">
      <alignment horizontal="center" vertical="center"/>
    </xf>
    <xf numFmtId="187" fontId="29" fillId="0" borderId="9" xfId="0" applyNumberFormat="1" applyFont="1" applyBorder="1" applyAlignment="1">
      <alignment vertical="center"/>
    </xf>
    <xf numFmtId="0" fontId="30" fillId="0" borderId="9" xfId="0" applyFont="1" applyBorder="1" applyAlignment="1">
      <alignment horizontal="left" vertical="top" wrapText="1" indent="1"/>
    </xf>
    <xf numFmtId="188" fontId="30" fillId="0" borderId="9" xfId="0" applyNumberFormat="1" applyFont="1" applyBorder="1" applyAlignment="1">
      <alignment horizontal="center" vertical="center"/>
    </xf>
    <xf numFmtId="188" fontId="28" fillId="0" borderId="9" xfId="0" applyNumberFormat="1" applyFont="1" applyBorder="1" applyAlignment="1">
      <alignment vertical="center"/>
    </xf>
    <xf numFmtId="187" fontId="28" fillId="0" borderId="9" xfId="0" applyNumberFormat="1" applyFont="1" applyBorder="1" applyAlignment="1">
      <alignment vertical="center"/>
    </xf>
    <xf numFmtId="0" fontId="28" fillId="0" borderId="10" xfId="0" applyFont="1" applyBorder="1" applyAlignment="1">
      <alignment vertical="top"/>
    </xf>
    <xf numFmtId="187" fontId="29" fillId="0" borderId="10" xfId="0" applyNumberFormat="1" applyFont="1" applyBorder="1" applyAlignment="1">
      <alignment vertical="center"/>
    </xf>
    <xf numFmtId="0" fontId="28" fillId="0" borderId="0" xfId="0" applyFont="1" applyAlignment="1">
      <alignment vertical="top" wrapText="1"/>
    </xf>
    <xf numFmtId="0" fontId="30" fillId="0" borderId="0" xfId="0" applyFont="1" applyAlignment="1">
      <alignment vertical="top" wrapText="1"/>
    </xf>
    <xf numFmtId="0" fontId="28" fillId="0" borderId="0" xfId="0" applyFont="1" applyBorder="1" applyAlignment="1">
      <alignment horizontal="right" vertical="top"/>
    </xf>
    <xf numFmtId="0" fontId="28" fillId="0" borderId="0" xfId="0" applyFont="1" applyBorder="1" applyAlignment="1">
      <alignment vertical="top"/>
    </xf>
    <xf numFmtId="0" fontId="28" fillId="0" borderId="0" xfId="0" applyFont="1" applyAlignment="1">
      <alignment horizontal="center" vertical="top" wrapText="1"/>
    </xf>
    <xf numFmtId="0" fontId="28" fillId="0" borderId="3" xfId="0" applyFont="1" applyBorder="1" applyAlignment="1">
      <alignment vertical="top"/>
    </xf>
    <xf numFmtId="0" fontId="28" fillId="5" borderId="5" xfId="0" applyFont="1" applyFill="1" applyBorder="1" applyAlignment="1">
      <alignment horizontal="center" vertical="top" wrapText="1"/>
    </xf>
    <xf numFmtId="0" fontId="30" fillId="6" borderId="9" xfId="0" applyFont="1" applyFill="1" applyBorder="1" applyAlignment="1">
      <alignment vertical="top" wrapText="1"/>
    </xf>
    <xf numFmtId="0" fontId="28" fillId="6" borderId="9" xfId="0" applyFont="1" applyFill="1" applyBorder="1" applyAlignment="1">
      <alignment vertical="top" wrapText="1"/>
    </xf>
    <xf numFmtId="0" fontId="30" fillId="0" borderId="9" xfId="0" applyFont="1" applyBorder="1" applyAlignment="1">
      <alignment vertical="top" wrapText="1"/>
    </xf>
    <xf numFmtId="0" fontId="30" fillId="0" borderId="8" xfId="0" applyFont="1" applyBorder="1" applyAlignment="1">
      <alignment horizontal="left" vertical="top" wrapText="1" indent="1"/>
    </xf>
    <xf numFmtId="187" fontId="32" fillId="0" borderId="0" xfId="0" applyNumberFormat="1" applyFont="1" applyAlignment="1">
      <alignment vertical="top"/>
    </xf>
    <xf numFmtId="187" fontId="32" fillId="0" borderId="0" xfId="0" applyNumberFormat="1" applyFont="1" applyAlignment="1">
      <alignment horizontal="center" vertical="top"/>
    </xf>
    <xf numFmtId="187" fontId="33" fillId="0" borderId="0" xfId="0" applyNumberFormat="1" applyFont="1" applyBorder="1" applyAlignment="1">
      <alignment horizontal="center" vertical="top"/>
    </xf>
    <xf numFmtId="188" fontId="32" fillId="0" borderId="0" xfId="0" applyNumberFormat="1" applyFont="1" applyAlignment="1">
      <alignment horizontal="center" vertical="top"/>
    </xf>
    <xf numFmtId="188" fontId="34" fillId="0" borderId="0" xfId="0" applyNumberFormat="1" applyFont="1" applyAlignment="1">
      <alignment vertical="top"/>
    </xf>
    <xf numFmtId="187" fontId="34" fillId="0" borderId="3" xfId="0" applyNumberFormat="1" applyFont="1" applyBorder="1" applyAlignment="1">
      <alignment horizontal="center"/>
    </xf>
    <xf numFmtId="187" fontId="34" fillId="6" borderId="5" xfId="0" applyNumberFormat="1" applyFont="1" applyFill="1" applyBorder="1" applyAlignment="1">
      <alignment horizontal="left" vertical="top" indent="1"/>
    </xf>
    <xf numFmtId="188" fontId="34" fillId="6" borderId="5" xfId="0" applyNumberFormat="1" applyFont="1" applyFill="1" applyBorder="1" applyAlignment="1">
      <alignment horizontal="center" vertical="top"/>
    </xf>
    <xf numFmtId="188" fontId="34" fillId="6" borderId="5" xfId="0" applyNumberFormat="1" applyFont="1" applyFill="1" applyBorder="1" applyAlignment="1">
      <alignment horizontal="left" vertical="top" indent="1"/>
    </xf>
    <xf numFmtId="187" fontId="35" fillId="6" borderId="15" xfId="0" applyNumberFormat="1" applyFont="1" applyFill="1" applyBorder="1" applyAlignment="1">
      <alignment horizontal="left" vertical="top"/>
    </xf>
    <xf numFmtId="187" fontId="35" fillId="6" borderId="16" xfId="0" applyNumberFormat="1" applyFont="1" applyFill="1" applyBorder="1" applyAlignment="1">
      <alignment horizontal="left" vertical="top" indent="1"/>
    </xf>
    <xf numFmtId="187" fontId="29" fillId="6" borderId="5" xfId="0" applyNumberFormat="1" applyFont="1" applyFill="1" applyBorder="1" applyAlignment="1">
      <alignment horizontal="left" vertical="top" indent="1"/>
    </xf>
    <xf numFmtId="187" fontId="29" fillId="6" borderId="5" xfId="0" applyNumberFormat="1" applyFont="1" applyFill="1" applyBorder="1" applyAlignment="1">
      <alignment horizontal="center" vertical="top"/>
    </xf>
    <xf numFmtId="187" fontId="29" fillId="0" borderId="0" xfId="0" applyNumberFormat="1" applyFont="1" applyAlignment="1">
      <alignment vertical="top"/>
    </xf>
    <xf numFmtId="187" fontId="33" fillId="8" borderId="8" xfId="0" applyNumberFormat="1" applyFont="1" applyFill="1" applyBorder="1" applyAlignment="1">
      <alignment vertical="top" wrapText="1"/>
    </xf>
    <xf numFmtId="188" fontId="34" fillId="8" borderId="8" xfId="0" applyNumberFormat="1" applyFont="1" applyFill="1" applyBorder="1" applyAlignment="1">
      <alignment vertical="top"/>
    </xf>
    <xf numFmtId="187" fontId="34" fillId="8" borderId="8" xfId="0" applyNumberFormat="1" applyFont="1" applyFill="1" applyBorder="1" applyAlignment="1">
      <alignment horizontal="center" vertical="top"/>
    </xf>
    <xf numFmtId="3" fontId="34" fillId="8" borderId="8" xfId="0" applyNumberFormat="1" applyFont="1" applyFill="1" applyBorder="1" applyAlignment="1">
      <alignment horizontal="center" vertical="top"/>
    </xf>
    <xf numFmtId="188" fontId="32" fillId="8" borderId="8" xfId="0" applyNumberFormat="1" applyFont="1" applyFill="1" applyBorder="1" applyAlignment="1">
      <alignment horizontal="left" vertical="top" wrapText="1" indent="1"/>
    </xf>
    <xf numFmtId="187" fontId="32" fillId="8" borderId="8" xfId="0" applyNumberFormat="1" applyFont="1" applyFill="1" applyBorder="1" applyAlignment="1">
      <alignment horizontal="center" vertical="top"/>
    </xf>
    <xf numFmtId="3" fontId="32" fillId="8" borderId="8" xfId="0" applyNumberFormat="1" applyFont="1" applyFill="1" applyBorder="1" applyAlignment="1">
      <alignment horizontal="center" vertical="top"/>
    </xf>
    <xf numFmtId="187" fontId="33" fillId="8" borderId="9" xfId="0" applyNumberFormat="1" applyFont="1" applyFill="1" applyBorder="1" applyAlignment="1">
      <alignment vertical="top" wrapText="1"/>
    </xf>
    <xf numFmtId="188" fontId="34" fillId="8" borderId="9" xfId="0" applyNumberFormat="1" applyFont="1" applyFill="1" applyBorder="1" applyAlignment="1">
      <alignment vertical="top"/>
    </xf>
    <xf numFmtId="188" fontId="32" fillId="8" borderId="9" xfId="0" applyNumberFormat="1" applyFont="1" applyFill="1" applyBorder="1" applyAlignment="1">
      <alignment horizontal="left" vertical="top" wrapText="1" indent="1"/>
    </xf>
    <xf numFmtId="187" fontId="32" fillId="8" borderId="9" xfId="0" applyNumberFormat="1" applyFont="1" applyFill="1" applyBorder="1" applyAlignment="1">
      <alignment horizontal="center" vertical="top"/>
    </xf>
    <xf numFmtId="3" fontId="32" fillId="8" borderId="9" xfId="0" applyNumberFormat="1" applyFont="1" applyFill="1" applyBorder="1" applyAlignment="1">
      <alignment horizontal="center" vertical="top"/>
    </xf>
    <xf numFmtId="187" fontId="37" fillId="0" borderId="9" xfId="0" applyNumberFormat="1" applyFont="1" applyBorder="1" applyAlignment="1">
      <alignment vertical="top" wrapText="1"/>
    </xf>
    <xf numFmtId="188" fontId="32" fillId="0" borderId="9" xfId="0" applyNumberFormat="1" applyFont="1" applyBorder="1" applyAlignment="1">
      <alignment vertical="top"/>
    </xf>
    <xf numFmtId="187" fontId="32" fillId="0" borderId="9" xfId="0" applyNumberFormat="1" applyFont="1" applyBorder="1" applyAlignment="1">
      <alignment horizontal="left" vertical="top" wrapText="1" indent="2"/>
    </xf>
    <xf numFmtId="187" fontId="32" fillId="0" borderId="9" xfId="0" applyNumberFormat="1" applyFont="1" applyBorder="1" applyAlignment="1">
      <alignment vertical="top"/>
    </xf>
    <xf numFmtId="187" fontId="32" fillId="0" borderId="9" xfId="0" applyNumberFormat="1" applyFont="1" applyBorder="1" applyAlignment="1">
      <alignment horizontal="center" vertical="top"/>
    </xf>
    <xf numFmtId="187" fontId="37" fillId="0" borderId="10" xfId="0" applyNumberFormat="1" applyFont="1" applyBorder="1" applyAlignment="1">
      <alignment vertical="top" wrapText="1"/>
    </xf>
    <xf numFmtId="188" fontId="32" fillId="0" borderId="10" xfId="0" applyNumberFormat="1" applyFont="1" applyBorder="1" applyAlignment="1">
      <alignment vertical="top"/>
    </xf>
    <xf numFmtId="187" fontId="32" fillId="0" borderId="10" xfId="0" applyNumberFormat="1" applyFont="1" applyBorder="1" applyAlignment="1">
      <alignment horizontal="left" vertical="top" wrapText="1" indent="2"/>
    </xf>
    <xf numFmtId="187" fontId="32" fillId="0" borderId="10" xfId="0" applyNumberFormat="1" applyFont="1" applyBorder="1" applyAlignment="1">
      <alignment vertical="top"/>
    </xf>
    <xf numFmtId="187" fontId="32" fillId="0" borderId="10" xfId="0" applyNumberFormat="1" applyFont="1" applyBorder="1" applyAlignment="1">
      <alignment horizontal="center" vertical="top"/>
    </xf>
    <xf numFmtId="187" fontId="37" fillId="0" borderId="8" xfId="0" applyNumberFormat="1" applyFont="1" applyBorder="1" applyAlignment="1">
      <alignment vertical="top" wrapText="1"/>
    </xf>
    <xf numFmtId="188" fontId="32" fillId="0" borderId="8" xfId="0" applyNumberFormat="1" applyFont="1" applyBorder="1" applyAlignment="1">
      <alignment vertical="top"/>
    </xf>
    <xf numFmtId="187" fontId="32" fillId="0" borderId="8" xfId="0" applyNumberFormat="1" applyFont="1" applyBorder="1" applyAlignment="1">
      <alignment horizontal="left" vertical="top" wrapText="1" indent="2"/>
    </xf>
    <xf numFmtId="187" fontId="32" fillId="0" borderId="8" xfId="0" applyNumberFormat="1" applyFont="1" applyBorder="1" applyAlignment="1">
      <alignment vertical="top"/>
    </xf>
    <xf numFmtId="187" fontId="32" fillId="0" borderId="8" xfId="0" applyNumberFormat="1" applyFont="1" applyBorder="1" applyAlignment="1">
      <alignment horizontal="center" vertical="top"/>
    </xf>
    <xf numFmtId="188" fontId="34" fillId="8" borderId="9" xfId="0" applyNumberFormat="1" applyFont="1" applyFill="1" applyBorder="1" applyAlignment="1">
      <alignment vertical="top" wrapText="1"/>
    </xf>
    <xf numFmtId="187" fontId="34" fillId="8" borderId="9" xfId="0" applyNumberFormat="1" applyFont="1" applyFill="1" applyBorder="1" applyAlignment="1">
      <alignment horizontal="center" vertical="top"/>
    </xf>
    <xf numFmtId="187" fontId="37" fillId="8" borderId="8" xfId="0" applyNumberFormat="1" applyFont="1" applyFill="1" applyBorder="1" applyAlignment="1">
      <alignment vertical="top" wrapText="1"/>
    </xf>
    <xf numFmtId="187" fontId="37" fillId="8" borderId="9" xfId="0" applyNumberFormat="1" applyFont="1" applyFill="1" applyBorder="1" applyAlignment="1">
      <alignment vertical="top" wrapText="1"/>
    </xf>
    <xf numFmtId="188" fontId="32" fillId="8" borderId="9" xfId="0" applyNumberFormat="1" applyFont="1" applyFill="1" applyBorder="1" applyAlignment="1">
      <alignment vertical="top"/>
    </xf>
    <xf numFmtId="187" fontId="32" fillId="8" borderId="9" xfId="0" applyNumberFormat="1" applyFont="1" applyFill="1" applyBorder="1" applyAlignment="1">
      <alignment horizontal="left" vertical="top" wrapText="1"/>
    </xf>
    <xf numFmtId="187" fontId="32" fillId="8" borderId="9" xfId="0" applyNumberFormat="1" applyFont="1" applyFill="1" applyBorder="1" applyAlignment="1">
      <alignment vertical="top"/>
    </xf>
    <xf numFmtId="187" fontId="32" fillId="8" borderId="9" xfId="0" applyNumberFormat="1" applyFont="1" applyFill="1" applyBorder="1" applyAlignment="1">
      <alignment horizontal="left" vertical="top" wrapText="1" indent="1"/>
    </xf>
    <xf numFmtId="187" fontId="32" fillId="4" borderId="0" xfId="0" applyNumberFormat="1" applyFont="1" applyFill="1" applyAlignment="1">
      <alignment vertical="top"/>
    </xf>
    <xf numFmtId="187" fontId="37" fillId="0" borderId="12" xfId="0" applyNumberFormat="1" applyFont="1" applyBorder="1" applyAlignment="1">
      <alignment vertical="top" wrapText="1"/>
    </xf>
    <xf numFmtId="188" fontId="32" fillId="0" borderId="12" xfId="0" applyNumberFormat="1" applyFont="1" applyBorder="1" applyAlignment="1">
      <alignment vertical="top"/>
    </xf>
    <xf numFmtId="187" fontId="32" fillId="0" borderId="12" xfId="0" applyNumberFormat="1" applyFont="1" applyBorder="1" applyAlignment="1">
      <alignment horizontal="left" vertical="top" wrapText="1" indent="2"/>
    </xf>
    <xf numFmtId="187" fontId="32" fillId="0" borderId="12" xfId="0" applyNumberFormat="1" applyFont="1" applyBorder="1" applyAlignment="1">
      <alignment vertical="top"/>
    </xf>
    <xf numFmtId="187" fontId="32" fillId="0" borderId="12" xfId="0" applyNumberFormat="1" applyFont="1" applyBorder="1" applyAlignment="1">
      <alignment horizontal="center" vertical="top"/>
    </xf>
    <xf numFmtId="187" fontId="33" fillId="8" borderId="10" xfId="0" applyNumberFormat="1" applyFont="1" applyFill="1" applyBorder="1" applyAlignment="1">
      <alignment vertical="top" wrapText="1"/>
    </xf>
    <xf numFmtId="188" fontId="34" fillId="8" borderId="10" xfId="0" applyNumberFormat="1" applyFont="1" applyFill="1" applyBorder="1" applyAlignment="1">
      <alignment vertical="top" wrapText="1"/>
    </xf>
    <xf numFmtId="188" fontId="34" fillId="8" borderId="10" xfId="0" applyNumberFormat="1" applyFont="1" applyFill="1" applyBorder="1" applyAlignment="1">
      <alignment vertical="top"/>
    </xf>
    <xf numFmtId="187" fontId="37" fillId="8" borderId="7" xfId="0" applyNumberFormat="1" applyFont="1" applyFill="1" applyBorder="1" applyAlignment="1">
      <alignment vertical="top" wrapText="1"/>
    </xf>
    <xf numFmtId="188" fontId="32" fillId="8" borderId="7" xfId="0" applyNumberFormat="1" applyFont="1" applyFill="1" applyBorder="1" applyAlignment="1">
      <alignment vertical="top"/>
    </xf>
    <xf numFmtId="187" fontId="32" fillId="8" borderId="7" xfId="0" applyNumberFormat="1" applyFont="1" applyFill="1" applyBorder="1" applyAlignment="1">
      <alignment horizontal="left" vertical="top" wrapText="1" indent="2"/>
    </xf>
    <xf numFmtId="187" fontId="32" fillId="8" borderId="7" xfId="0" applyNumberFormat="1" applyFont="1" applyFill="1" applyBorder="1" applyAlignment="1">
      <alignment horizontal="center" vertical="top"/>
    </xf>
    <xf numFmtId="187" fontId="32" fillId="8" borderId="9" xfId="0" applyNumberFormat="1" applyFont="1" applyFill="1" applyBorder="1" applyAlignment="1">
      <alignment horizontal="left" vertical="top" wrapText="1" indent="2"/>
    </xf>
    <xf numFmtId="188" fontId="34" fillId="8" borderId="8" xfId="0" applyNumberFormat="1" applyFont="1" applyFill="1" applyBorder="1" applyAlignment="1">
      <alignment vertical="top" wrapText="1"/>
    </xf>
    <xf numFmtId="187" fontId="37" fillId="8" borderId="12" xfId="0" applyNumberFormat="1" applyFont="1" applyFill="1" applyBorder="1" applyAlignment="1">
      <alignment vertical="top" wrapText="1"/>
    </xf>
    <xf numFmtId="188" fontId="32" fillId="8" borderId="10" xfId="0" applyNumberFormat="1" applyFont="1" applyFill="1" applyBorder="1" applyAlignment="1">
      <alignment vertical="top"/>
    </xf>
    <xf numFmtId="187" fontId="32" fillId="8" borderId="10" xfId="0" applyNumberFormat="1" applyFont="1" applyFill="1" applyBorder="1" applyAlignment="1">
      <alignment horizontal="left" vertical="top" wrapText="1" indent="2"/>
    </xf>
    <xf numFmtId="187" fontId="32" fillId="8" borderId="12" xfId="0" applyNumberFormat="1" applyFont="1" applyFill="1" applyBorder="1" applyAlignment="1">
      <alignment vertical="top"/>
    </xf>
    <xf numFmtId="187" fontId="32" fillId="8" borderId="12" xfId="0" applyNumberFormat="1" applyFont="1" applyFill="1" applyBorder="1" applyAlignment="1">
      <alignment horizontal="center" vertical="top"/>
    </xf>
    <xf numFmtId="187" fontId="37" fillId="0" borderId="0" xfId="0" applyNumberFormat="1" applyFont="1" applyAlignment="1">
      <alignment vertical="top" wrapText="1"/>
    </xf>
    <xf numFmtId="188" fontId="32" fillId="0" borderId="0" xfId="0" applyNumberFormat="1" applyFont="1" applyAlignment="1">
      <alignment vertical="top"/>
    </xf>
    <xf numFmtId="187" fontId="32" fillId="0" borderId="11" xfId="0" applyNumberFormat="1" applyFont="1" applyBorder="1" applyAlignment="1">
      <alignment vertical="top"/>
    </xf>
    <xf numFmtId="187" fontId="42" fillId="8" borderId="7" xfId="0" applyNumberFormat="1" applyFont="1" applyFill="1" applyBorder="1" applyAlignment="1">
      <alignment vertical="top"/>
    </xf>
    <xf numFmtId="0" fontId="13" fillId="8" borderId="9" xfId="0" applyNumberFormat="1" applyFont="1" applyFill="1" applyBorder="1" applyAlignment="1">
      <alignment horizontal="center" vertical="center"/>
    </xf>
    <xf numFmtId="0" fontId="13" fillId="8" borderId="8" xfId="0" applyNumberFormat="1" applyFont="1" applyFill="1" applyBorder="1" applyAlignment="1">
      <alignment horizontal="center" vertical="center"/>
    </xf>
    <xf numFmtId="0" fontId="13" fillId="0" borderId="5" xfId="0" applyNumberFormat="1" applyFont="1" applyBorder="1" applyAlignment="1">
      <alignment horizontal="center" vertical="center"/>
    </xf>
    <xf numFmtId="0" fontId="13" fillId="8" borderId="7" xfId="0" applyNumberFormat="1" applyFont="1" applyFill="1" applyBorder="1" applyAlignment="1">
      <alignment horizontal="center" vertical="center"/>
    </xf>
    <xf numFmtId="0" fontId="41" fillId="8" borderId="10" xfId="0" applyNumberFormat="1" applyFont="1" applyFill="1" applyBorder="1" applyAlignment="1">
      <alignment horizontal="center" vertical="center"/>
    </xf>
    <xf numFmtId="0" fontId="34" fillId="8" borderId="9" xfId="0" applyNumberFormat="1" applyFont="1" applyFill="1" applyBorder="1" applyAlignment="1">
      <alignment horizontal="center" vertical="center"/>
    </xf>
    <xf numFmtId="0" fontId="34" fillId="8" borderId="8" xfId="0" applyNumberFormat="1" applyFont="1" applyFill="1" applyBorder="1" applyAlignment="1">
      <alignment horizontal="center" vertical="center"/>
    </xf>
    <xf numFmtId="0" fontId="34" fillId="8" borderId="10" xfId="0" applyNumberFormat="1" applyFont="1" applyFill="1" applyBorder="1" applyAlignment="1">
      <alignment horizontal="center" vertical="center"/>
    </xf>
    <xf numFmtId="188" fontId="29" fillId="6" borderId="5" xfId="0" applyNumberFormat="1" applyFont="1" applyFill="1" applyBorder="1" applyAlignment="1">
      <alignment horizontal="left" vertical="center"/>
    </xf>
    <xf numFmtId="187" fontId="29" fillId="6" borderId="5" xfId="0" applyNumberFormat="1" applyFont="1" applyFill="1" applyBorder="1" applyAlignment="1">
      <alignment horizontal="left" vertical="center"/>
    </xf>
    <xf numFmtId="187" fontId="32" fillId="8" borderId="8" xfId="0" applyNumberFormat="1" applyFont="1" applyFill="1" applyBorder="1" applyAlignment="1">
      <alignment vertical="center"/>
    </xf>
    <xf numFmtId="187" fontId="32" fillId="8" borderId="9" xfId="0" applyNumberFormat="1" applyFont="1" applyFill="1" applyBorder="1" applyAlignment="1">
      <alignment vertical="center"/>
    </xf>
    <xf numFmtId="187" fontId="32" fillId="0" borderId="9" xfId="0" applyNumberFormat="1" applyFont="1" applyBorder="1" applyAlignment="1">
      <alignment vertical="center"/>
    </xf>
    <xf numFmtId="187" fontId="32" fillId="0" borderId="10" xfId="0" applyNumberFormat="1" applyFont="1" applyBorder="1" applyAlignment="1">
      <alignment vertical="center"/>
    </xf>
    <xf numFmtId="187" fontId="32" fillId="0" borderId="8" xfId="0" applyNumberFormat="1" applyFont="1" applyBorder="1" applyAlignment="1">
      <alignment vertical="center"/>
    </xf>
    <xf numFmtId="187" fontId="32" fillId="0" borderId="7" xfId="0" applyNumberFormat="1" applyFont="1" applyBorder="1" applyAlignment="1">
      <alignment vertical="center"/>
    </xf>
    <xf numFmtId="187" fontId="32" fillId="0" borderId="12" xfId="0" applyNumberFormat="1" applyFont="1" applyBorder="1" applyAlignment="1">
      <alignment vertical="center"/>
    </xf>
    <xf numFmtId="187" fontId="32" fillId="8" borderId="10" xfId="0" applyNumberFormat="1" applyFont="1" applyFill="1" applyBorder="1" applyAlignment="1">
      <alignment vertical="center"/>
    </xf>
    <xf numFmtId="187" fontId="32" fillId="8" borderId="7" xfId="0" applyNumberFormat="1" applyFont="1" applyFill="1" applyBorder="1" applyAlignment="1">
      <alignment vertical="center"/>
    </xf>
    <xf numFmtId="187" fontId="32" fillId="8" borderId="12" xfId="0" applyNumberFormat="1" applyFont="1" applyFill="1" applyBorder="1" applyAlignment="1">
      <alignment vertical="center"/>
    </xf>
    <xf numFmtId="188" fontId="38" fillId="8" borderId="8" xfId="0" applyNumberFormat="1" applyFont="1" applyFill="1" applyBorder="1" applyAlignment="1">
      <alignment horizontal="center" vertical="center"/>
    </xf>
    <xf numFmtId="188" fontId="38" fillId="8" borderId="8" xfId="0" applyNumberFormat="1" applyFont="1" applyFill="1" applyBorder="1" applyAlignment="1">
      <alignment vertical="center"/>
    </xf>
    <xf numFmtId="188" fontId="38" fillId="8" borderId="9" xfId="0" applyNumberFormat="1" applyFont="1" applyFill="1" applyBorder="1" applyAlignment="1">
      <alignment horizontal="center" vertical="center"/>
    </xf>
    <xf numFmtId="188" fontId="38" fillId="8" borderId="9" xfId="0" applyNumberFormat="1" applyFont="1" applyFill="1" applyBorder="1" applyAlignment="1">
      <alignment vertical="center"/>
    </xf>
    <xf numFmtId="188" fontId="38" fillId="0" borderId="9" xfId="0" applyNumberFormat="1" applyFont="1" applyBorder="1" applyAlignment="1">
      <alignment horizontal="center" vertical="center"/>
    </xf>
    <xf numFmtId="188" fontId="38" fillId="0" borderId="9" xfId="0" applyNumberFormat="1" applyFont="1" applyBorder="1" applyAlignment="1">
      <alignment vertical="center"/>
    </xf>
    <xf numFmtId="188" fontId="38" fillId="0" borderId="10" xfId="0" applyNumberFormat="1" applyFont="1" applyBorder="1" applyAlignment="1">
      <alignment horizontal="center" vertical="center"/>
    </xf>
    <xf numFmtId="188" fontId="38" fillId="0" borderId="10" xfId="0" applyNumberFormat="1" applyFont="1" applyBorder="1" applyAlignment="1">
      <alignment vertical="center"/>
    </xf>
    <xf numFmtId="188" fontId="38" fillId="0" borderId="8" xfId="0" applyNumberFormat="1" applyFont="1" applyBorder="1" applyAlignment="1">
      <alignment horizontal="center" vertical="center"/>
    </xf>
    <xf numFmtId="188" fontId="38" fillId="0" borderId="8" xfId="0" applyNumberFormat="1" applyFont="1" applyBorder="1" applyAlignment="1">
      <alignment vertical="center"/>
    </xf>
    <xf numFmtId="188" fontId="38" fillId="0" borderId="7" xfId="0" applyNumberFormat="1" applyFont="1" applyBorder="1" applyAlignment="1">
      <alignment vertical="center"/>
    </xf>
    <xf numFmtId="188" fontId="38" fillId="8" borderId="13" xfId="0" applyNumberFormat="1" applyFont="1" applyFill="1" applyBorder="1" applyAlignment="1">
      <alignment vertical="center"/>
    </xf>
    <xf numFmtId="188" fontId="38" fillId="0" borderId="12" xfId="0" applyNumberFormat="1" applyFont="1" applyBorder="1" applyAlignment="1">
      <alignment horizontal="center" vertical="center"/>
    </xf>
    <xf numFmtId="188" fontId="38" fillId="0" borderId="12" xfId="0" applyNumberFormat="1" applyFont="1" applyBorder="1" applyAlignment="1">
      <alignment vertical="center"/>
    </xf>
    <xf numFmtId="188" fontId="38" fillId="8" borderId="10" xfId="0" applyNumberFormat="1" applyFont="1" applyFill="1" applyBorder="1" applyAlignment="1">
      <alignment horizontal="center" vertical="center"/>
    </xf>
    <xf numFmtId="188" fontId="38" fillId="8" borderId="10" xfId="0" applyNumberFormat="1" applyFont="1" applyFill="1" applyBorder="1" applyAlignment="1">
      <alignment vertical="center"/>
    </xf>
    <xf numFmtId="3" fontId="38" fillId="8" borderId="7" xfId="0" applyNumberFormat="1" applyFont="1" applyFill="1" applyBorder="1" applyAlignment="1">
      <alignment horizontal="center" vertical="center"/>
    </xf>
    <xf numFmtId="188" fontId="38" fillId="8" borderId="7" xfId="0" applyNumberFormat="1" applyFont="1" applyFill="1" applyBorder="1" applyAlignment="1">
      <alignment vertical="center"/>
    </xf>
    <xf numFmtId="3" fontId="38" fillId="8" borderId="9" xfId="0" applyNumberFormat="1" applyFont="1" applyFill="1" applyBorder="1" applyAlignment="1">
      <alignment horizontal="center" vertical="center"/>
    </xf>
    <xf numFmtId="3" fontId="38" fillId="8" borderId="12" xfId="0" applyNumberFormat="1" applyFont="1" applyFill="1" applyBorder="1" applyAlignment="1">
      <alignment horizontal="center" vertical="center"/>
    </xf>
    <xf numFmtId="188" fontId="38" fillId="8" borderId="12" xfId="0" applyNumberFormat="1" applyFont="1" applyFill="1" applyBorder="1" applyAlignment="1">
      <alignment vertical="center"/>
    </xf>
    <xf numFmtId="187" fontId="38" fillId="0" borderId="0" xfId="0" applyNumberFormat="1" applyFont="1" applyAlignment="1">
      <alignment vertical="top"/>
    </xf>
    <xf numFmtId="188" fontId="39" fillId="10" borderId="5" xfId="0" applyNumberFormat="1" applyFont="1" applyFill="1" applyBorder="1" applyAlignment="1">
      <alignment horizontal="center" vertical="top"/>
    </xf>
    <xf numFmtId="188" fontId="39" fillId="5" borderId="5" xfId="0" applyNumberFormat="1" applyFont="1" applyFill="1" applyBorder="1" applyAlignment="1">
      <alignment horizontal="center" vertical="top"/>
    </xf>
    <xf numFmtId="188" fontId="38" fillId="6" borderId="5" xfId="0" applyNumberFormat="1" applyFont="1" applyFill="1" applyBorder="1" applyAlignment="1">
      <alignment horizontal="center" vertical="center"/>
    </xf>
    <xf numFmtId="188" fontId="38" fillId="6" borderId="5" xfId="0" applyNumberFormat="1" applyFont="1" applyFill="1" applyBorder="1" applyAlignment="1">
      <alignment horizontal="left" vertical="center"/>
    </xf>
    <xf numFmtId="3" fontId="38" fillId="8" borderId="10" xfId="0" applyNumberFormat="1" applyFont="1" applyFill="1" applyBorder="1" applyAlignment="1">
      <alignment horizontal="center" vertical="center"/>
    </xf>
    <xf numFmtId="187" fontId="32" fillId="8" borderId="10" xfId="0" applyNumberFormat="1" applyFont="1" applyFill="1" applyBorder="1" applyAlignment="1">
      <alignment horizontal="center" vertical="center"/>
    </xf>
    <xf numFmtId="187" fontId="32" fillId="8" borderId="9" xfId="0" applyNumberFormat="1" applyFont="1" applyFill="1" applyBorder="1" applyAlignment="1">
      <alignment horizontal="center" vertical="center"/>
    </xf>
    <xf numFmtId="187" fontId="32" fillId="0" borderId="8" xfId="0" applyNumberFormat="1" applyFont="1" applyBorder="1" applyAlignment="1">
      <alignment horizontal="center" vertical="center"/>
    </xf>
    <xf numFmtId="187" fontId="32" fillId="8" borderId="8" xfId="0" applyNumberFormat="1" applyFont="1" applyFill="1" applyBorder="1" applyAlignment="1">
      <alignment horizontal="center" vertical="center"/>
    </xf>
    <xf numFmtId="3" fontId="32" fillId="8" borderId="8" xfId="0" applyNumberFormat="1" applyFont="1" applyFill="1" applyBorder="1" applyAlignment="1">
      <alignment horizontal="center" vertical="center"/>
    </xf>
    <xf numFmtId="187" fontId="32" fillId="0" borderId="9" xfId="0" applyNumberFormat="1" applyFont="1" applyBorder="1" applyAlignment="1">
      <alignment horizontal="center" vertical="center"/>
    </xf>
    <xf numFmtId="188" fontId="38" fillId="0" borderId="9" xfId="0" applyNumberFormat="1" applyFont="1" applyBorder="1" applyAlignment="1">
      <alignment horizontal="left" vertical="center"/>
    </xf>
    <xf numFmtId="188" fontId="38" fillId="0" borderId="11" xfId="0" applyNumberFormat="1" applyFont="1" applyBorder="1" applyAlignment="1">
      <alignment horizontal="center" vertical="center"/>
    </xf>
    <xf numFmtId="188" fontId="32" fillId="8" borderId="10" xfId="0" applyNumberFormat="1" applyFont="1" applyFill="1" applyBorder="1" applyAlignment="1">
      <alignment horizontal="left" vertical="top" wrapText="1" indent="1"/>
    </xf>
    <xf numFmtId="3" fontId="32" fillId="8" borderId="10" xfId="0" applyNumberFormat="1" applyFont="1" applyFill="1" applyBorder="1" applyAlignment="1">
      <alignment horizontal="center" vertical="center"/>
    </xf>
    <xf numFmtId="188" fontId="38" fillId="0" borderId="11" xfId="0" applyNumberFormat="1" applyFont="1" applyBorder="1" applyAlignment="1">
      <alignment vertical="center"/>
    </xf>
    <xf numFmtId="0" fontId="13" fillId="11" borderId="8" xfId="0" applyFont="1" applyFill="1" applyBorder="1" applyAlignment="1">
      <alignment horizontal="center" vertical="center"/>
    </xf>
    <xf numFmtId="0" fontId="30" fillId="11" borderId="12" xfId="0" applyFont="1" applyFill="1" applyBorder="1" applyAlignment="1">
      <alignment vertical="top" wrapText="1"/>
    </xf>
    <xf numFmtId="187" fontId="33" fillId="8" borderId="12" xfId="0" applyNumberFormat="1" applyFont="1" applyFill="1" applyBorder="1" applyAlignment="1">
      <alignment vertical="top" wrapText="1"/>
    </xf>
    <xf numFmtId="188" fontId="34" fillId="8" borderId="12" xfId="0" applyNumberFormat="1" applyFont="1" applyFill="1" applyBorder="1" applyAlignment="1">
      <alignment vertical="top" wrapText="1"/>
    </xf>
    <xf numFmtId="3" fontId="34" fillId="8" borderId="12" xfId="0" applyNumberFormat="1" applyFont="1" applyFill="1" applyBorder="1" applyAlignment="1">
      <alignment horizontal="center" vertical="top"/>
    </xf>
    <xf numFmtId="188" fontId="38" fillId="8" borderId="12" xfId="0" applyNumberFormat="1" applyFont="1" applyFill="1" applyBorder="1" applyAlignment="1">
      <alignment horizontal="center" vertical="center"/>
    </xf>
    <xf numFmtId="187" fontId="37" fillId="4" borderId="12" xfId="0" applyNumberFormat="1" applyFont="1" applyFill="1" applyBorder="1" applyAlignment="1">
      <alignment vertical="top" wrapText="1"/>
    </xf>
    <xf numFmtId="0" fontId="40" fillId="4" borderId="12" xfId="0" applyNumberFormat="1" applyFont="1" applyFill="1" applyBorder="1" applyAlignment="1">
      <alignment horizontal="center" vertical="center" wrapText="1"/>
    </xf>
    <xf numFmtId="188" fontId="32" fillId="4" borderId="12" xfId="0" applyNumberFormat="1" applyFont="1" applyFill="1" applyBorder="1" applyAlignment="1">
      <alignment vertical="top"/>
    </xf>
    <xf numFmtId="187" fontId="36" fillId="4" borderId="12" xfId="0" applyNumberFormat="1" applyFont="1" applyFill="1" applyBorder="1" applyAlignment="1">
      <alignment horizontal="left" vertical="top" wrapText="1"/>
    </xf>
    <xf numFmtId="187" fontId="32" fillId="4" borderId="12" xfId="0" applyNumberFormat="1" applyFont="1" applyFill="1" applyBorder="1" applyAlignment="1">
      <alignment vertical="top"/>
    </xf>
    <xf numFmtId="187" fontId="32" fillId="4" borderId="12" xfId="0" applyNumberFormat="1" applyFont="1" applyFill="1" applyBorder="1" applyAlignment="1">
      <alignment horizontal="center" vertical="top"/>
    </xf>
    <xf numFmtId="188" fontId="38" fillId="4" borderId="12" xfId="0" applyNumberFormat="1" applyFont="1" applyFill="1" applyBorder="1" applyAlignment="1">
      <alignment horizontal="center" vertical="center"/>
    </xf>
    <xf numFmtId="188" fontId="38" fillId="4" borderId="12" xfId="0" applyNumberFormat="1" applyFont="1" applyFill="1" applyBorder="1" applyAlignment="1">
      <alignment vertical="center"/>
    </xf>
    <xf numFmtId="188" fontId="38" fillId="4" borderId="7" xfId="0" applyNumberFormat="1" applyFont="1" applyFill="1" applyBorder="1" applyAlignment="1">
      <alignment vertical="center"/>
    </xf>
    <xf numFmtId="187" fontId="32" fillId="4" borderId="12" xfId="0" applyNumberFormat="1" applyFont="1" applyFill="1" applyBorder="1" applyAlignment="1">
      <alignment vertical="center"/>
    </xf>
    <xf numFmtId="187" fontId="37" fillId="12" borderId="10" xfId="0" applyNumberFormat="1" applyFont="1" applyFill="1" applyBorder="1" applyAlignment="1">
      <alignment vertical="top" wrapText="1"/>
    </xf>
    <xf numFmtId="188" fontId="32" fillId="12" borderId="10" xfId="0" applyNumberFormat="1" applyFont="1" applyFill="1" applyBorder="1" applyAlignment="1">
      <alignment vertical="top"/>
    </xf>
    <xf numFmtId="187" fontId="32" fillId="12" borderId="10" xfId="0" applyNumberFormat="1" applyFont="1" applyFill="1" applyBorder="1" applyAlignment="1">
      <alignment horizontal="left" vertical="top" wrapText="1" indent="1"/>
    </xf>
    <xf numFmtId="187" fontId="32" fillId="12" borderId="10" xfId="0" applyNumberFormat="1" applyFont="1" applyFill="1" applyBorder="1" applyAlignment="1">
      <alignment vertical="top"/>
    </xf>
    <xf numFmtId="187" fontId="32" fillId="12" borderId="10" xfId="0" applyNumberFormat="1" applyFont="1" applyFill="1" applyBorder="1" applyAlignment="1">
      <alignment horizontal="center" vertical="top"/>
    </xf>
    <xf numFmtId="188" fontId="38" fillId="12" borderId="10" xfId="0" applyNumberFormat="1" applyFont="1" applyFill="1" applyBorder="1" applyAlignment="1">
      <alignment horizontal="center" vertical="center"/>
    </xf>
    <xf numFmtId="188" fontId="38" fillId="12" borderId="10" xfId="0" applyNumberFormat="1" applyFont="1" applyFill="1" applyBorder="1" applyAlignment="1">
      <alignment vertical="center"/>
    </xf>
    <xf numFmtId="187" fontId="32" fillId="12" borderId="10" xfId="0" applyNumberFormat="1" applyFont="1" applyFill="1" applyBorder="1" applyAlignment="1">
      <alignment vertical="center"/>
    </xf>
    <xf numFmtId="187" fontId="32" fillId="12" borderId="0" xfId="0" applyNumberFormat="1" applyFont="1" applyFill="1" applyAlignment="1">
      <alignment vertical="top"/>
    </xf>
    <xf numFmtId="187" fontId="33" fillId="13" borderId="8" xfId="0" applyNumberFormat="1" applyFont="1" applyFill="1" applyBorder="1" applyAlignment="1">
      <alignment vertical="top" wrapText="1"/>
    </xf>
    <xf numFmtId="188" fontId="34" fillId="13" borderId="8" xfId="0" applyNumberFormat="1" applyFont="1" applyFill="1" applyBorder="1" applyAlignment="1">
      <alignment vertical="top"/>
    </xf>
    <xf numFmtId="187" fontId="36" fillId="13" borderId="8" xfId="0" applyNumberFormat="1" applyFont="1" applyFill="1" applyBorder="1" applyAlignment="1">
      <alignment horizontal="left" vertical="top"/>
    </xf>
    <xf numFmtId="187" fontId="32" fillId="13" borderId="8" xfId="0" applyNumberFormat="1" applyFont="1" applyFill="1" applyBorder="1" applyAlignment="1">
      <alignment horizontal="center" vertical="top"/>
    </xf>
    <xf numFmtId="3" fontId="32" fillId="13" borderId="8" xfId="0" applyNumberFormat="1" applyFont="1" applyFill="1" applyBorder="1" applyAlignment="1">
      <alignment horizontal="center" vertical="top"/>
    </xf>
    <xf numFmtId="188" fontId="38" fillId="13" borderId="8" xfId="0" applyNumberFormat="1" applyFont="1" applyFill="1" applyBorder="1" applyAlignment="1">
      <alignment horizontal="center" vertical="center"/>
    </xf>
    <xf numFmtId="188" fontId="38" fillId="13" borderId="8" xfId="0" applyNumberFormat="1" applyFont="1" applyFill="1" applyBorder="1" applyAlignment="1">
      <alignment vertical="center"/>
    </xf>
    <xf numFmtId="188" fontId="38" fillId="13" borderId="18" xfId="0" applyNumberFormat="1" applyFont="1" applyFill="1" applyBorder="1" applyAlignment="1">
      <alignment vertical="center"/>
    </xf>
    <xf numFmtId="187" fontId="32" fillId="13" borderId="8" xfId="0" applyNumberFormat="1" applyFont="1" applyFill="1" applyBorder="1" applyAlignment="1">
      <alignment vertical="center"/>
    </xf>
    <xf numFmtId="187" fontId="32" fillId="13" borderId="0" xfId="0" applyNumberFormat="1" applyFont="1" applyFill="1" applyAlignment="1">
      <alignment vertical="top"/>
    </xf>
    <xf numFmtId="188" fontId="38" fillId="13" borderId="9" xfId="0" applyNumberFormat="1" applyFont="1" applyFill="1" applyBorder="1" applyAlignment="1">
      <alignment vertical="center"/>
    </xf>
    <xf numFmtId="187" fontId="37" fillId="13" borderId="4" xfId="0" applyNumberFormat="1" applyFont="1" applyFill="1" applyBorder="1" applyAlignment="1">
      <alignment vertical="top" wrapText="1"/>
    </xf>
    <xf numFmtId="188" fontId="32" fillId="13" borderId="4" xfId="0" applyNumberFormat="1" applyFont="1" applyFill="1" applyBorder="1" applyAlignment="1">
      <alignment vertical="top"/>
    </xf>
    <xf numFmtId="187" fontId="36" fillId="13" borderId="4" xfId="0" applyNumberFormat="1" applyFont="1" applyFill="1" applyBorder="1" applyAlignment="1">
      <alignment horizontal="left" vertical="top" wrapText="1"/>
    </xf>
    <xf numFmtId="187" fontId="32" fillId="13" borderId="7" xfId="0" applyNumberFormat="1" applyFont="1" applyFill="1" applyBorder="1" applyAlignment="1">
      <alignment vertical="top"/>
    </xf>
    <xf numFmtId="187" fontId="32" fillId="13" borderId="4" xfId="0" applyNumberFormat="1" applyFont="1" applyFill="1" applyBorder="1" applyAlignment="1">
      <alignment horizontal="center" vertical="top"/>
    </xf>
    <xf numFmtId="188" fontId="38" fillId="13" borderId="7" xfId="0" applyNumberFormat="1" applyFont="1" applyFill="1" applyBorder="1" applyAlignment="1">
      <alignment horizontal="center" vertical="center"/>
    </xf>
    <xf numFmtId="188" fontId="38" fillId="13" borderId="4" xfId="0" applyNumberFormat="1" applyFont="1" applyFill="1" applyBorder="1" applyAlignment="1">
      <alignment vertical="center"/>
    </xf>
    <xf numFmtId="188" fontId="38" fillId="13" borderId="7" xfId="0" applyNumberFormat="1" applyFont="1" applyFill="1" applyBorder="1" applyAlignment="1">
      <alignment vertical="center"/>
    </xf>
    <xf numFmtId="187" fontId="32" fillId="13" borderId="4" xfId="0" applyNumberFormat="1" applyFont="1" applyFill="1" applyBorder="1" applyAlignment="1">
      <alignment vertical="center"/>
    </xf>
    <xf numFmtId="187" fontId="37" fillId="13" borderId="7" xfId="0" applyNumberFormat="1" applyFont="1" applyFill="1" applyBorder="1" applyAlignment="1">
      <alignment vertical="top" wrapText="1"/>
    </xf>
    <xf numFmtId="188" fontId="32" fillId="13" borderId="8" xfId="0" applyNumberFormat="1" applyFont="1" applyFill="1" applyBorder="1" applyAlignment="1">
      <alignment vertical="top"/>
    </xf>
    <xf numFmtId="187" fontId="32" fillId="13" borderId="7" xfId="0" applyNumberFormat="1" applyFont="1" applyFill="1" applyBorder="1" applyAlignment="1">
      <alignment horizontal="center" vertical="top"/>
    </xf>
    <xf numFmtId="187" fontId="32" fillId="13" borderId="7" xfId="0" applyNumberFormat="1" applyFont="1" applyFill="1" applyBorder="1" applyAlignment="1">
      <alignment vertical="center"/>
    </xf>
    <xf numFmtId="188" fontId="32" fillId="13" borderId="7" xfId="0" applyNumberFormat="1" applyFont="1" applyFill="1" applyBorder="1" applyAlignment="1">
      <alignment vertical="top"/>
    </xf>
    <xf numFmtId="0" fontId="27" fillId="0" borderId="0" xfId="2" applyFont="1" applyAlignment="1">
      <alignment horizontal="center" vertical="top"/>
    </xf>
    <xf numFmtId="0" fontId="27" fillId="0" borderId="0" xfId="2" applyFont="1"/>
    <xf numFmtId="0" fontId="40" fillId="4" borderId="11" xfId="0" applyNumberFormat="1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/>
    </xf>
    <xf numFmtId="0" fontId="13" fillId="4" borderId="7" xfId="0" applyNumberFormat="1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187" fontId="37" fillId="13" borderId="8" xfId="0" applyNumberFormat="1" applyFont="1" applyFill="1" applyBorder="1" applyAlignment="1">
      <alignment vertical="top" wrapText="1"/>
    </xf>
    <xf numFmtId="187" fontId="37" fillId="13" borderId="11" xfId="0" applyNumberFormat="1" applyFont="1" applyFill="1" applyBorder="1" applyAlignment="1">
      <alignment vertical="top" wrapText="1"/>
    </xf>
    <xf numFmtId="0" fontId="41" fillId="4" borderId="11" xfId="0" applyNumberFormat="1" applyFont="1" applyFill="1" applyBorder="1" applyAlignment="1">
      <alignment horizontal="center" vertical="center"/>
    </xf>
    <xf numFmtId="187" fontId="36" fillId="13" borderId="11" xfId="0" applyNumberFormat="1" applyFont="1" applyFill="1" applyBorder="1" applyAlignment="1">
      <alignment horizontal="left" vertical="top" wrapText="1"/>
    </xf>
    <xf numFmtId="187" fontId="32" fillId="13" borderId="11" xfId="0" applyNumberFormat="1" applyFont="1" applyFill="1" applyBorder="1" applyAlignment="1">
      <alignment horizontal="center" vertical="top"/>
    </xf>
    <xf numFmtId="188" fontId="38" fillId="13" borderId="11" xfId="0" applyNumberFormat="1" applyFont="1" applyFill="1" applyBorder="1" applyAlignment="1">
      <alignment horizontal="center" vertical="center"/>
    </xf>
    <xf numFmtId="188" fontId="38" fillId="13" borderId="11" xfId="0" applyNumberFormat="1" applyFont="1" applyFill="1" applyBorder="1" applyAlignment="1">
      <alignment vertical="center"/>
    </xf>
    <xf numFmtId="187" fontId="37" fillId="8" borderId="10" xfId="0" applyNumberFormat="1" applyFont="1" applyFill="1" applyBorder="1" applyAlignment="1">
      <alignment vertical="top" wrapText="1"/>
    </xf>
    <xf numFmtId="187" fontId="32" fillId="8" borderId="10" xfId="0" applyNumberFormat="1" applyFont="1" applyFill="1" applyBorder="1" applyAlignment="1">
      <alignment horizontal="center" vertical="top"/>
    </xf>
    <xf numFmtId="187" fontId="36" fillId="13" borderId="8" xfId="0" applyNumberFormat="1" applyFont="1" applyFill="1" applyBorder="1" applyAlignment="1">
      <alignment horizontal="left" vertical="top" wrapText="1"/>
    </xf>
    <xf numFmtId="187" fontId="32" fillId="13" borderId="11" xfId="0" applyNumberFormat="1" applyFont="1" applyFill="1" applyBorder="1" applyAlignment="1">
      <alignment vertical="top"/>
    </xf>
    <xf numFmtId="187" fontId="32" fillId="13" borderId="11" xfId="0" applyNumberFormat="1" applyFont="1" applyFill="1" applyBorder="1" applyAlignment="1">
      <alignment vertical="center"/>
    </xf>
    <xf numFmtId="0" fontId="25" fillId="0" borderId="0" xfId="2" applyFont="1" applyAlignment="1"/>
    <xf numFmtId="187" fontId="47" fillId="0" borderId="0" xfId="0" applyNumberFormat="1" applyFont="1" applyAlignment="1">
      <alignment vertical="top"/>
    </xf>
    <xf numFmtId="187" fontId="48" fillId="0" borderId="0" xfId="0" applyNumberFormat="1" applyFont="1" applyAlignment="1">
      <alignment horizontal="center" vertical="top"/>
    </xf>
    <xf numFmtId="188" fontId="48" fillId="0" borderId="0" xfId="0" applyNumberFormat="1" applyFont="1" applyAlignment="1">
      <alignment horizontal="center" vertical="top"/>
    </xf>
    <xf numFmtId="187" fontId="42" fillId="0" borderId="3" xfId="0" applyNumberFormat="1" applyFont="1" applyBorder="1" applyAlignment="1">
      <alignment vertical="top"/>
    </xf>
    <xf numFmtId="187" fontId="42" fillId="0" borderId="0" xfId="0" applyNumberFormat="1" applyFont="1" applyAlignment="1">
      <alignment horizontal="center" vertical="top" wrapText="1"/>
    </xf>
    <xf numFmtId="188" fontId="49" fillId="0" borderId="0" xfId="0" applyNumberFormat="1" applyFont="1" applyAlignment="1">
      <alignment vertical="top"/>
    </xf>
    <xf numFmtId="187" fontId="49" fillId="0" borderId="0" xfId="0" applyNumberFormat="1" applyFont="1" applyAlignment="1">
      <alignment vertical="top"/>
    </xf>
    <xf numFmtId="187" fontId="49" fillId="0" borderId="0" xfId="0" applyNumberFormat="1" applyFont="1" applyAlignment="1">
      <alignment horizontal="center" vertical="top"/>
    </xf>
    <xf numFmtId="187" fontId="42" fillId="0" borderId="0" xfId="0" applyNumberFormat="1" applyFont="1" applyBorder="1" applyAlignment="1">
      <alignment horizontal="center" vertical="top"/>
    </xf>
    <xf numFmtId="188" fontId="48" fillId="0" borderId="0" xfId="0" applyNumberFormat="1" applyFont="1" applyAlignment="1">
      <alignment vertical="top"/>
    </xf>
    <xf numFmtId="187" fontId="48" fillId="0" borderId="0" xfId="0" applyNumberFormat="1" applyFont="1" applyAlignment="1">
      <alignment horizontal="right" vertical="top"/>
    </xf>
    <xf numFmtId="188" fontId="48" fillId="5" borderId="4" xfId="0" applyNumberFormat="1" applyFont="1" applyFill="1" applyBorder="1" applyAlignment="1">
      <alignment horizontal="center" vertical="center"/>
    </xf>
    <xf numFmtId="188" fontId="48" fillId="2" borderId="4" xfId="0" applyNumberFormat="1" applyFont="1" applyFill="1" applyBorder="1" applyAlignment="1">
      <alignment horizontal="center" vertical="center"/>
    </xf>
    <xf numFmtId="188" fontId="48" fillId="3" borderId="4" xfId="0" applyNumberFormat="1" applyFont="1" applyFill="1" applyBorder="1" applyAlignment="1">
      <alignment horizontal="center" vertical="center"/>
    </xf>
    <xf numFmtId="188" fontId="48" fillId="7" borderId="5" xfId="0" applyNumberFormat="1" applyFont="1" applyFill="1" applyBorder="1" applyAlignment="1">
      <alignment horizontal="center" vertical="top"/>
    </xf>
    <xf numFmtId="188" fontId="48" fillId="5" borderId="5" xfId="0" applyNumberFormat="1" applyFont="1" applyFill="1" applyBorder="1" applyAlignment="1">
      <alignment horizontal="center" vertical="top"/>
    </xf>
    <xf numFmtId="187" fontId="48" fillId="2" borderId="4" xfId="0" applyNumberFormat="1" applyFont="1" applyFill="1" applyBorder="1" applyAlignment="1">
      <alignment vertical="center"/>
    </xf>
    <xf numFmtId="187" fontId="48" fillId="3" borderId="4" xfId="0" applyNumberFormat="1" applyFont="1" applyFill="1" applyBorder="1" applyAlignment="1">
      <alignment vertical="center"/>
    </xf>
    <xf numFmtId="187" fontId="49" fillId="6" borderId="5" xfId="0" applyNumberFormat="1" applyFont="1" applyFill="1" applyBorder="1" applyAlignment="1">
      <alignment horizontal="left" vertical="top" indent="1"/>
    </xf>
    <xf numFmtId="187" fontId="48" fillId="6" borderId="5" xfId="0" applyNumberFormat="1" applyFont="1" applyFill="1" applyBorder="1" applyAlignment="1">
      <alignment horizontal="center" vertical="top"/>
    </xf>
    <xf numFmtId="188" fontId="49" fillId="6" borderId="5" xfId="0" applyNumberFormat="1" applyFont="1" applyFill="1" applyBorder="1" applyAlignment="1">
      <alignment horizontal="left" vertical="top" indent="1"/>
    </xf>
    <xf numFmtId="188" fontId="49" fillId="2" borderId="5" xfId="0" applyNumberFormat="1" applyFont="1" applyFill="1" applyBorder="1" applyAlignment="1">
      <alignment horizontal="left" vertical="top" indent="1"/>
    </xf>
    <xf numFmtId="188" fontId="49" fillId="3" borderId="5" xfId="0" applyNumberFormat="1" applyFont="1" applyFill="1" applyBorder="1" applyAlignment="1">
      <alignment horizontal="left" vertical="top" indent="1"/>
    </xf>
    <xf numFmtId="187" fontId="49" fillId="0" borderId="5" xfId="0" applyNumberFormat="1" applyFont="1" applyBorder="1" applyAlignment="1">
      <alignment vertical="top"/>
    </xf>
    <xf numFmtId="0" fontId="41" fillId="0" borderId="6" xfId="0" applyFont="1" applyBorder="1" applyAlignment="1">
      <alignment vertical="top" wrapText="1"/>
    </xf>
    <xf numFmtId="187" fontId="48" fillId="7" borderId="6" xfId="0" applyNumberFormat="1" applyFont="1" applyFill="1" applyBorder="1" applyAlignment="1">
      <alignment horizontal="left" vertical="top" indent="1"/>
    </xf>
    <xf numFmtId="187" fontId="49" fillId="7" borderId="6" xfId="0" applyNumberFormat="1" applyFont="1" applyFill="1" applyBorder="1" applyAlignment="1">
      <alignment horizontal="left" vertical="top" indent="1"/>
    </xf>
    <xf numFmtId="187" fontId="48" fillId="7" borderId="6" xfId="0" applyNumberFormat="1" applyFont="1" applyFill="1" applyBorder="1" applyAlignment="1">
      <alignment horizontal="center" vertical="top"/>
    </xf>
    <xf numFmtId="188" fontId="49" fillId="7" borderId="6" xfId="0" applyNumberFormat="1" applyFont="1" applyFill="1" applyBorder="1" applyAlignment="1">
      <alignment horizontal="left" vertical="top" indent="1"/>
    </xf>
    <xf numFmtId="188" fontId="49" fillId="2" borderId="6" xfId="0" applyNumberFormat="1" applyFont="1" applyFill="1" applyBorder="1" applyAlignment="1">
      <alignment horizontal="left" vertical="top" indent="1"/>
    </xf>
    <xf numFmtId="188" fontId="49" fillId="3" borderId="6" xfId="0" applyNumberFormat="1" applyFont="1" applyFill="1" applyBorder="1" applyAlignment="1">
      <alignment horizontal="left" vertical="top" indent="1"/>
    </xf>
    <xf numFmtId="187" fontId="47" fillId="0" borderId="5" xfId="0" applyNumberFormat="1" applyFont="1" applyBorder="1" applyAlignment="1">
      <alignment vertical="top"/>
    </xf>
    <xf numFmtId="187" fontId="41" fillId="8" borderId="5" xfId="0" applyNumberFormat="1" applyFont="1" applyFill="1" applyBorder="1" applyAlignment="1">
      <alignment vertical="top" wrapText="1"/>
    </xf>
    <xf numFmtId="187" fontId="50" fillId="8" borderId="5" xfId="0" applyNumberFormat="1" applyFont="1" applyFill="1" applyBorder="1" applyAlignment="1">
      <alignment vertical="top" wrapText="1"/>
    </xf>
    <xf numFmtId="188" fontId="51" fillId="8" borderId="5" xfId="0" applyNumberFormat="1" applyFont="1" applyFill="1" applyBorder="1" applyAlignment="1">
      <alignment vertical="top" wrapText="1"/>
    </xf>
    <xf numFmtId="187" fontId="48" fillId="8" borderId="5" xfId="0" applyNumberFormat="1" applyFont="1" applyFill="1" applyBorder="1" applyAlignment="1">
      <alignment vertical="top"/>
    </xf>
    <xf numFmtId="187" fontId="48" fillId="8" borderId="5" xfId="0" applyNumberFormat="1" applyFont="1" applyFill="1" applyBorder="1" applyAlignment="1">
      <alignment horizontal="center" vertical="top"/>
    </xf>
    <xf numFmtId="188" fontId="48" fillId="8" borderId="5" xfId="0" applyNumberFormat="1" applyFont="1" applyFill="1" applyBorder="1" applyAlignment="1">
      <alignment vertical="top"/>
    </xf>
    <xf numFmtId="188" fontId="48" fillId="2" borderId="5" xfId="0" applyNumberFormat="1" applyFont="1" applyFill="1" applyBorder="1" applyAlignment="1">
      <alignment vertical="top"/>
    </xf>
    <xf numFmtId="188" fontId="48" fillId="3" borderId="5" xfId="0" applyNumberFormat="1" applyFont="1" applyFill="1" applyBorder="1" applyAlignment="1">
      <alignment vertical="top"/>
    </xf>
    <xf numFmtId="187" fontId="48" fillId="8" borderId="5" xfId="0" applyNumberFormat="1" applyFont="1" applyFill="1" applyBorder="1" applyAlignment="1">
      <alignment horizontal="center" vertical="center"/>
    </xf>
    <xf numFmtId="187" fontId="42" fillId="8" borderId="7" xfId="0" applyNumberFormat="1" applyFont="1" applyFill="1" applyBorder="1" applyAlignment="1">
      <alignment vertical="top" wrapText="1"/>
    </xf>
    <xf numFmtId="188" fontId="48" fillId="8" borderId="7" xfId="0" applyNumberFormat="1" applyFont="1" applyFill="1" applyBorder="1" applyAlignment="1">
      <alignment vertical="top"/>
    </xf>
    <xf numFmtId="188" fontId="51" fillId="8" borderId="7" xfId="0" applyNumberFormat="1" applyFont="1" applyFill="1" applyBorder="1" applyAlignment="1">
      <alignment horizontal="left" vertical="top" wrapText="1" indent="1"/>
    </xf>
    <xf numFmtId="187" fontId="48" fillId="8" borderId="7" xfId="0" applyNumberFormat="1" applyFont="1" applyFill="1" applyBorder="1" applyAlignment="1">
      <alignment vertical="top"/>
    </xf>
    <xf numFmtId="187" fontId="48" fillId="8" borderId="7" xfId="0" applyNumberFormat="1" applyFont="1" applyFill="1" applyBorder="1" applyAlignment="1">
      <alignment horizontal="center" vertical="top"/>
    </xf>
    <xf numFmtId="188" fontId="48" fillId="2" borderId="17" xfId="0" applyNumberFormat="1" applyFont="1" applyFill="1" applyBorder="1" applyAlignment="1">
      <alignment vertical="top"/>
    </xf>
    <xf numFmtId="188" fontId="48" fillId="3" borderId="7" xfId="0" applyNumberFormat="1" applyFont="1" applyFill="1" applyBorder="1" applyAlignment="1">
      <alignment vertical="top"/>
    </xf>
    <xf numFmtId="187" fontId="42" fillId="8" borderId="6" xfId="0" applyNumberFormat="1" applyFont="1" applyFill="1" applyBorder="1" applyAlignment="1">
      <alignment vertical="top" wrapText="1"/>
    </xf>
    <xf numFmtId="188" fontId="48" fillId="8" borderId="6" xfId="0" applyNumberFormat="1" applyFont="1" applyFill="1" applyBorder="1" applyAlignment="1">
      <alignment vertical="top"/>
    </xf>
    <xf numFmtId="188" fontId="51" fillId="8" borderId="6" xfId="0" applyNumberFormat="1" applyFont="1" applyFill="1" applyBorder="1" applyAlignment="1">
      <alignment horizontal="left" vertical="top" wrapText="1" indent="1"/>
    </xf>
    <xf numFmtId="187" fontId="48" fillId="8" borderId="6" xfId="0" applyNumberFormat="1" applyFont="1" applyFill="1" applyBorder="1" applyAlignment="1">
      <alignment vertical="top"/>
    </xf>
    <xf numFmtId="187" fontId="48" fillId="8" borderId="6" xfId="0" applyNumberFormat="1" applyFont="1" applyFill="1" applyBorder="1" applyAlignment="1">
      <alignment horizontal="center" vertical="top"/>
    </xf>
    <xf numFmtId="188" fontId="48" fillId="8" borderId="8" xfId="0" applyNumberFormat="1" applyFont="1" applyFill="1" applyBorder="1" applyAlignment="1">
      <alignment vertical="top"/>
    </xf>
    <xf numFmtId="188" fontId="48" fillId="2" borderId="6" xfId="0" applyNumberFormat="1" applyFont="1" applyFill="1" applyBorder="1" applyAlignment="1">
      <alignment vertical="top"/>
    </xf>
    <xf numFmtId="188" fontId="48" fillId="3" borderId="6" xfId="0" applyNumberFormat="1" applyFont="1" applyFill="1" applyBorder="1" applyAlignment="1">
      <alignment vertical="top"/>
    </xf>
    <xf numFmtId="187" fontId="52" fillId="9" borderId="7" xfId="0" applyNumberFormat="1" applyFont="1" applyFill="1" applyBorder="1" applyAlignment="1">
      <alignment vertical="top" wrapText="1"/>
    </xf>
    <xf numFmtId="188" fontId="49" fillId="9" borderId="7" xfId="0" applyNumberFormat="1" applyFont="1" applyFill="1" applyBorder="1" applyAlignment="1">
      <alignment vertical="top"/>
    </xf>
    <xf numFmtId="187" fontId="53" fillId="9" borderId="7" xfId="0" applyNumberFormat="1" applyFont="1" applyFill="1" applyBorder="1" applyAlignment="1">
      <alignment horizontal="left" vertical="top" wrapText="1"/>
    </xf>
    <xf numFmtId="187" fontId="49" fillId="9" borderId="7" xfId="0" applyNumberFormat="1" applyFont="1" applyFill="1" applyBorder="1" applyAlignment="1">
      <alignment vertical="top"/>
    </xf>
    <xf numFmtId="187" fontId="49" fillId="9" borderId="7" xfId="0" applyNumberFormat="1" applyFont="1" applyFill="1" applyBorder="1" applyAlignment="1">
      <alignment horizontal="center" vertical="top"/>
    </xf>
    <xf numFmtId="188" fontId="49" fillId="2" borderId="7" xfId="0" applyNumberFormat="1" applyFont="1" applyFill="1" applyBorder="1" applyAlignment="1">
      <alignment vertical="top"/>
    </xf>
    <xf numFmtId="188" fontId="49" fillId="3" borderId="7" xfId="0" applyNumberFormat="1" applyFont="1" applyFill="1" applyBorder="1" applyAlignment="1">
      <alignment vertical="top"/>
    </xf>
    <xf numFmtId="187" fontId="52" fillId="0" borderId="8" xfId="0" applyNumberFormat="1" applyFont="1" applyBorder="1" applyAlignment="1">
      <alignment vertical="top" wrapText="1"/>
    </xf>
    <xf numFmtId="188" fontId="49" fillId="0" borderId="8" xfId="0" applyNumberFormat="1" applyFont="1" applyBorder="1" applyAlignment="1">
      <alignment vertical="top"/>
    </xf>
    <xf numFmtId="187" fontId="49" fillId="0" borderId="8" xfId="0" applyNumberFormat="1" applyFont="1" applyBorder="1" applyAlignment="1">
      <alignment horizontal="left" vertical="top" indent="1"/>
    </xf>
    <xf numFmtId="187" fontId="49" fillId="0" borderId="8" xfId="0" applyNumberFormat="1" applyFont="1" applyBorder="1" applyAlignment="1">
      <alignment vertical="top"/>
    </xf>
    <xf numFmtId="187" fontId="49" fillId="0" borderId="9" xfId="0" applyNumberFormat="1" applyFont="1" applyBorder="1" applyAlignment="1">
      <alignment horizontal="center" vertical="top"/>
    </xf>
    <xf numFmtId="188" fontId="49" fillId="3" borderId="8" xfId="0" applyNumberFormat="1" applyFont="1" applyFill="1" applyBorder="1" applyAlignment="1">
      <alignment vertical="top"/>
    </xf>
    <xf numFmtId="187" fontId="52" fillId="0" borderId="6" xfId="0" applyNumberFormat="1" applyFont="1" applyBorder="1" applyAlignment="1">
      <alignment vertical="top" wrapText="1"/>
    </xf>
    <xf numFmtId="188" fontId="49" fillId="0" borderId="6" xfId="0" applyNumberFormat="1" applyFont="1" applyBorder="1" applyAlignment="1">
      <alignment vertical="top"/>
    </xf>
    <xf numFmtId="187" fontId="49" fillId="0" borderId="6" xfId="0" applyNumberFormat="1" applyFont="1" applyBorder="1" applyAlignment="1">
      <alignment horizontal="left" vertical="top" indent="1"/>
    </xf>
    <xf numFmtId="187" fontId="49" fillId="0" borderId="6" xfId="0" applyNumberFormat="1" applyFont="1" applyBorder="1" applyAlignment="1">
      <alignment vertical="top"/>
    </xf>
    <xf numFmtId="187" fontId="49" fillId="0" borderId="10" xfId="0" applyNumberFormat="1" applyFont="1" applyBorder="1" applyAlignment="1">
      <alignment horizontal="center" vertical="top"/>
    </xf>
    <xf numFmtId="187" fontId="52" fillId="0" borderId="7" xfId="0" applyNumberFormat="1" applyFont="1" applyBorder="1" applyAlignment="1">
      <alignment vertical="top" wrapText="1"/>
    </xf>
    <xf numFmtId="188" fontId="49" fillId="0" borderId="7" xfId="0" applyNumberFormat="1" applyFont="1" applyBorder="1" applyAlignment="1">
      <alignment vertical="top"/>
    </xf>
    <xf numFmtId="187" fontId="49" fillId="0" borderId="9" xfId="0" applyNumberFormat="1" applyFont="1" applyBorder="1" applyAlignment="1">
      <alignment vertical="top" wrapText="1"/>
    </xf>
    <xf numFmtId="187" fontId="49" fillId="0" borderId="7" xfId="0" applyNumberFormat="1" applyFont="1" applyBorder="1" applyAlignment="1">
      <alignment vertical="top"/>
    </xf>
    <xf numFmtId="187" fontId="49" fillId="0" borderId="7" xfId="0" applyNumberFormat="1" applyFont="1" applyBorder="1" applyAlignment="1">
      <alignment horizontal="center" vertical="top"/>
    </xf>
    <xf numFmtId="187" fontId="52" fillId="0" borderId="9" xfId="0" applyNumberFormat="1" applyFont="1" applyBorder="1" applyAlignment="1">
      <alignment vertical="top" wrapText="1"/>
    </xf>
    <xf numFmtId="188" fontId="49" fillId="0" borderId="9" xfId="0" applyNumberFormat="1" applyFont="1" applyBorder="1" applyAlignment="1">
      <alignment vertical="top"/>
    </xf>
    <xf numFmtId="187" fontId="49" fillId="0" borderId="9" xfId="0" applyNumberFormat="1" applyFont="1" applyBorder="1" applyAlignment="1">
      <alignment vertical="top"/>
    </xf>
    <xf numFmtId="188" fontId="49" fillId="2" borderId="9" xfId="0" applyNumberFormat="1" applyFont="1" applyFill="1" applyBorder="1" applyAlignment="1">
      <alignment vertical="top"/>
    </xf>
    <xf numFmtId="188" fontId="49" fillId="3" borderId="9" xfId="0" applyNumberFormat="1" applyFont="1" applyFill="1" applyBorder="1" applyAlignment="1">
      <alignment vertical="top"/>
    </xf>
    <xf numFmtId="187" fontId="52" fillId="0" borderId="9" xfId="0" applyNumberFormat="1" applyFont="1" applyBorder="1" applyAlignment="1">
      <alignment vertical="center" wrapText="1"/>
    </xf>
    <xf numFmtId="188" fontId="49" fillId="0" borderId="9" xfId="0" applyNumberFormat="1" applyFont="1" applyBorder="1" applyAlignment="1">
      <alignment vertical="center"/>
    </xf>
    <xf numFmtId="187" fontId="49" fillId="0" borderId="9" xfId="0" applyNumberFormat="1" applyFont="1" applyBorder="1" applyAlignment="1">
      <alignment vertical="center" wrapText="1"/>
    </xf>
    <xf numFmtId="187" fontId="49" fillId="0" borderId="9" xfId="0" applyNumberFormat="1" applyFont="1" applyBorder="1" applyAlignment="1">
      <alignment vertical="center"/>
    </xf>
    <xf numFmtId="187" fontId="49" fillId="0" borderId="9" xfId="0" applyNumberFormat="1" applyFont="1" applyBorder="1" applyAlignment="1">
      <alignment horizontal="center" vertical="center"/>
    </xf>
    <xf numFmtId="188" fontId="49" fillId="2" borderId="9" xfId="0" applyNumberFormat="1" applyFont="1" applyFill="1" applyBorder="1" applyAlignment="1">
      <alignment vertical="center"/>
    </xf>
    <xf numFmtId="188" fontId="49" fillId="3" borderId="9" xfId="0" applyNumberFormat="1" applyFont="1" applyFill="1" applyBorder="1" applyAlignment="1">
      <alignment vertical="center"/>
    </xf>
    <xf numFmtId="187" fontId="47" fillId="0" borderId="5" xfId="0" applyNumberFormat="1" applyFont="1" applyBorder="1" applyAlignment="1">
      <alignment vertical="center"/>
    </xf>
    <xf numFmtId="187" fontId="47" fillId="0" borderId="0" xfId="0" applyNumberFormat="1" applyFont="1" applyAlignment="1">
      <alignment vertical="center"/>
    </xf>
    <xf numFmtId="187" fontId="49" fillId="0" borderId="9" xfId="0" applyNumberFormat="1" applyFont="1" applyBorder="1" applyAlignment="1">
      <alignment horizontal="left" vertical="top" indent="1"/>
    </xf>
    <xf numFmtId="188" fontId="48" fillId="8" borderId="7" xfId="0" applyNumberFormat="1" applyFont="1" applyFill="1" applyBorder="1" applyAlignment="1">
      <alignment horizontal="left" vertical="top" wrapText="1" indent="1"/>
    </xf>
    <xf numFmtId="188" fontId="48" fillId="8" borderId="4" xfId="0" applyNumberFormat="1" applyFont="1" applyFill="1" applyBorder="1" applyAlignment="1">
      <alignment vertical="top"/>
    </xf>
    <xf numFmtId="188" fontId="52" fillId="2" borderId="7" xfId="0" applyNumberFormat="1" applyFont="1" applyFill="1" applyBorder="1" applyAlignment="1">
      <alignment vertical="top"/>
    </xf>
    <xf numFmtId="188" fontId="48" fillId="8" borderId="6" xfId="0" applyNumberFormat="1" applyFont="1" applyFill="1" applyBorder="1" applyAlignment="1">
      <alignment horizontal="left" vertical="top" wrapText="1" indent="1"/>
    </xf>
    <xf numFmtId="188" fontId="48" fillId="8" borderId="10" xfId="0" applyNumberFormat="1" applyFont="1" applyFill="1" applyBorder="1" applyAlignment="1">
      <alignment vertical="top"/>
    </xf>
    <xf numFmtId="188" fontId="48" fillId="2" borderId="8" xfId="0" applyNumberFormat="1" applyFont="1" applyFill="1" applyBorder="1" applyAlignment="1">
      <alignment vertical="top"/>
    </xf>
    <xf numFmtId="187" fontId="54" fillId="9" borderId="7" xfId="0" applyNumberFormat="1" applyFont="1" applyFill="1" applyBorder="1" applyAlignment="1">
      <alignment vertical="top" wrapText="1"/>
    </xf>
    <xf numFmtId="188" fontId="52" fillId="0" borderId="8" xfId="0" applyNumberFormat="1" applyFont="1" applyFill="1" applyBorder="1" applyAlignment="1">
      <alignment vertical="top"/>
    </xf>
    <xf numFmtId="188" fontId="52" fillId="2" borderId="8" xfId="0" applyNumberFormat="1" applyFont="1" applyFill="1" applyBorder="1" applyAlignment="1">
      <alignment vertical="top"/>
    </xf>
    <xf numFmtId="188" fontId="52" fillId="3" borderId="8" xfId="0" applyNumberFormat="1" applyFont="1" applyFill="1" applyBorder="1" applyAlignment="1">
      <alignment vertical="top"/>
    </xf>
    <xf numFmtId="188" fontId="49" fillId="0" borderId="11" xfId="0" applyNumberFormat="1" applyFont="1" applyBorder="1" applyAlignment="1">
      <alignment vertical="top"/>
    </xf>
    <xf numFmtId="188" fontId="49" fillId="2" borderId="11" xfId="0" applyNumberFormat="1" applyFont="1" applyFill="1" applyBorder="1" applyAlignment="1">
      <alignment vertical="top"/>
    </xf>
    <xf numFmtId="188" fontId="49" fillId="3" borderId="11" xfId="0" applyNumberFormat="1" applyFont="1" applyFill="1" applyBorder="1" applyAlignment="1">
      <alignment vertical="top"/>
    </xf>
    <xf numFmtId="187" fontId="49" fillId="0" borderId="9" xfId="0" applyNumberFormat="1" applyFont="1" applyBorder="1" applyAlignment="1">
      <alignment horizontal="left" vertical="top" wrapText="1"/>
    </xf>
    <xf numFmtId="187" fontId="49" fillId="0" borderId="9" xfId="0" applyNumberFormat="1" applyFont="1" applyBorder="1" applyAlignment="1">
      <alignment horizontal="left" vertical="top"/>
    </xf>
    <xf numFmtId="187" fontId="49" fillId="0" borderId="9" xfId="0" applyNumberFormat="1" applyFont="1" applyBorder="1" applyAlignment="1">
      <alignment horizontal="left" vertical="center" wrapText="1"/>
    </xf>
    <xf numFmtId="188" fontId="49" fillId="2" borderId="12" xfId="0" applyNumberFormat="1" applyFont="1" applyFill="1" applyBorder="1" applyAlignment="1">
      <alignment vertical="center"/>
    </xf>
    <xf numFmtId="188" fontId="49" fillId="2" borderId="12" xfId="0" applyNumberFormat="1" applyFont="1" applyFill="1" applyBorder="1" applyAlignment="1">
      <alignment vertical="top"/>
    </xf>
    <xf numFmtId="188" fontId="49" fillId="2" borderId="10" xfId="0" applyNumberFormat="1" applyFont="1" applyFill="1" applyBorder="1" applyAlignment="1">
      <alignment vertical="top"/>
    </xf>
    <xf numFmtId="187" fontId="53" fillId="9" borderId="7" xfId="0" applyNumberFormat="1" applyFont="1" applyFill="1" applyBorder="1" applyAlignment="1">
      <alignment horizontal="left" vertical="top"/>
    </xf>
    <xf numFmtId="187" fontId="52" fillId="9" borderId="8" xfId="0" applyNumberFormat="1" applyFont="1" applyFill="1" applyBorder="1" applyAlignment="1">
      <alignment vertical="top" wrapText="1"/>
    </xf>
    <xf numFmtId="188" fontId="49" fillId="9" borderId="8" xfId="0" applyNumberFormat="1" applyFont="1" applyFill="1" applyBorder="1" applyAlignment="1">
      <alignment vertical="top"/>
    </xf>
    <xf numFmtId="187" fontId="53" fillId="9" borderId="8" xfId="0" applyNumberFormat="1" applyFont="1" applyFill="1" applyBorder="1" applyAlignment="1">
      <alignment horizontal="left" vertical="top"/>
    </xf>
    <xf numFmtId="187" fontId="49" fillId="9" borderId="8" xfId="0" applyNumberFormat="1" applyFont="1" applyFill="1" applyBorder="1" applyAlignment="1">
      <alignment vertical="top"/>
    </xf>
    <xf numFmtId="187" fontId="49" fillId="9" borderId="8" xfId="0" applyNumberFormat="1" applyFont="1" applyFill="1" applyBorder="1" applyAlignment="1">
      <alignment horizontal="center" vertical="top"/>
    </xf>
    <xf numFmtId="188" fontId="49" fillId="2" borderId="8" xfId="0" applyNumberFormat="1" applyFont="1" applyFill="1" applyBorder="1" applyAlignment="1">
      <alignment vertical="top"/>
    </xf>
    <xf numFmtId="188" fontId="49" fillId="0" borderId="10" xfId="0" applyNumberFormat="1" applyFont="1" applyBorder="1" applyAlignment="1">
      <alignment vertical="top"/>
    </xf>
    <xf numFmtId="188" fontId="52" fillId="2" borderId="11" xfId="0" applyNumberFormat="1" applyFont="1" applyFill="1" applyBorder="1" applyAlignment="1">
      <alignment vertical="top"/>
    </xf>
    <xf numFmtId="188" fontId="49" fillId="3" borderId="6" xfId="0" applyNumberFormat="1" applyFont="1" applyFill="1" applyBorder="1" applyAlignment="1">
      <alignment vertical="top"/>
    </xf>
    <xf numFmtId="187" fontId="49" fillId="0" borderId="12" xfId="0" applyNumberFormat="1" applyFont="1" applyBorder="1" applyAlignment="1">
      <alignment vertical="top" wrapText="1"/>
    </xf>
    <xf numFmtId="187" fontId="52" fillId="0" borderId="10" xfId="0" applyNumberFormat="1" applyFont="1" applyBorder="1" applyAlignment="1">
      <alignment vertical="top" wrapText="1"/>
    </xf>
    <xf numFmtId="187" fontId="49" fillId="0" borderId="10" xfId="0" applyNumberFormat="1" applyFont="1" applyBorder="1" applyAlignment="1">
      <alignment horizontal="left" vertical="top" indent="1"/>
    </xf>
    <xf numFmtId="187" fontId="49" fillId="0" borderId="10" xfId="0" applyNumberFormat="1" applyFont="1" applyBorder="1" applyAlignment="1">
      <alignment vertical="top"/>
    </xf>
    <xf numFmtId="187" fontId="52" fillId="0" borderId="11" xfId="0" applyNumberFormat="1" applyFont="1" applyBorder="1" applyAlignment="1">
      <alignment vertical="top" wrapText="1"/>
    </xf>
    <xf numFmtId="187" fontId="49" fillId="0" borderId="11" xfId="0" applyNumberFormat="1" applyFont="1" applyBorder="1" applyAlignment="1">
      <alignment vertical="top"/>
    </xf>
    <xf numFmtId="187" fontId="49" fillId="0" borderId="11" xfId="0" applyNumberFormat="1" applyFont="1" applyBorder="1" applyAlignment="1">
      <alignment horizontal="center" vertical="top"/>
    </xf>
    <xf numFmtId="188" fontId="52" fillId="2" borderId="10" xfId="0" applyNumberFormat="1" applyFont="1" applyFill="1" applyBorder="1" applyAlignment="1">
      <alignment vertical="top"/>
    </xf>
    <xf numFmtId="187" fontId="47" fillId="0" borderId="7" xfId="0" applyNumberFormat="1" applyFont="1" applyBorder="1" applyAlignment="1">
      <alignment vertical="top"/>
    </xf>
    <xf numFmtId="187" fontId="47" fillId="0" borderId="1" xfId="0" applyNumberFormat="1" applyFont="1" applyBorder="1" applyAlignment="1">
      <alignment vertical="top"/>
    </xf>
    <xf numFmtId="187" fontId="47" fillId="0" borderId="8" xfId="0" applyNumberFormat="1" applyFont="1" applyBorder="1" applyAlignment="1">
      <alignment vertical="top"/>
    </xf>
    <xf numFmtId="188" fontId="49" fillId="3" borderId="10" xfId="0" applyNumberFormat="1" applyFont="1" applyFill="1" applyBorder="1" applyAlignment="1">
      <alignment vertical="top"/>
    </xf>
    <xf numFmtId="187" fontId="47" fillId="0" borderId="10" xfId="0" applyNumberFormat="1" applyFont="1" applyBorder="1" applyAlignment="1">
      <alignment vertical="top"/>
    </xf>
    <xf numFmtId="187" fontId="47" fillId="0" borderId="2" xfId="0" applyNumberFormat="1" applyFont="1" applyBorder="1" applyAlignment="1">
      <alignment vertical="top"/>
    </xf>
    <xf numFmtId="188" fontId="48" fillId="2" borderId="4" xfId="0" applyNumberFormat="1" applyFont="1" applyFill="1" applyBorder="1" applyAlignment="1">
      <alignment vertical="top"/>
    </xf>
    <xf numFmtId="188" fontId="48" fillId="2" borderId="10" xfId="0" applyNumberFormat="1" applyFont="1" applyFill="1" applyBorder="1" applyAlignment="1">
      <alignment vertical="top"/>
    </xf>
    <xf numFmtId="49" fontId="53" fillId="9" borderId="7" xfId="0" applyNumberFormat="1" applyFont="1" applyFill="1" applyBorder="1" applyAlignment="1">
      <alignment horizontal="left" vertical="top" wrapText="1"/>
    </xf>
    <xf numFmtId="188" fontId="49" fillId="0" borderId="12" xfId="0" applyNumberFormat="1" applyFont="1" applyBorder="1" applyAlignment="1">
      <alignment vertical="top"/>
    </xf>
    <xf numFmtId="0" fontId="41" fillId="0" borderId="9" xfId="0" applyFont="1" applyBorder="1" applyAlignment="1">
      <alignment vertical="top" wrapText="1"/>
    </xf>
    <xf numFmtId="188" fontId="49" fillId="0" borderId="9" xfId="0" applyNumberFormat="1" applyFont="1" applyBorder="1" applyAlignment="1">
      <alignment horizontal="center" vertical="top"/>
    </xf>
    <xf numFmtId="188" fontId="49" fillId="0" borderId="8" xfId="0" applyNumberFormat="1" applyFont="1" applyBorder="1" applyAlignment="1">
      <alignment horizontal="center" vertical="top"/>
    </xf>
    <xf numFmtId="187" fontId="49" fillId="0" borderId="8" xfId="0" applyNumberFormat="1" applyFont="1" applyBorder="1" applyAlignment="1">
      <alignment horizontal="left" vertical="top" wrapText="1"/>
    </xf>
    <xf numFmtId="187" fontId="49" fillId="0" borderId="8" xfId="0" applyNumberFormat="1" applyFont="1" applyBorder="1" applyAlignment="1">
      <alignment horizontal="left" vertical="top" wrapText="1" indent="2"/>
    </xf>
    <xf numFmtId="188" fontId="49" fillId="4" borderId="9" xfId="0" applyNumberFormat="1" applyFont="1" applyFill="1" applyBorder="1" applyAlignment="1">
      <alignment vertical="top"/>
    </xf>
    <xf numFmtId="187" fontId="53" fillId="4" borderId="9" xfId="0" applyNumberFormat="1" applyFont="1" applyFill="1" applyBorder="1" applyAlignment="1">
      <alignment horizontal="left" vertical="top" wrapText="1" indent="2"/>
    </xf>
    <xf numFmtId="187" fontId="49" fillId="4" borderId="9" xfId="0" applyNumberFormat="1" applyFont="1" applyFill="1" applyBorder="1" applyAlignment="1">
      <alignment vertical="top"/>
    </xf>
    <xf numFmtId="187" fontId="49" fillId="4" borderId="9" xfId="0" applyNumberFormat="1" applyFont="1" applyFill="1" applyBorder="1" applyAlignment="1">
      <alignment horizontal="center" vertical="top"/>
    </xf>
    <xf numFmtId="187" fontId="47" fillId="4" borderId="5" xfId="0" applyNumberFormat="1" applyFont="1" applyFill="1" applyBorder="1" applyAlignment="1">
      <alignment vertical="top"/>
    </xf>
    <xf numFmtId="187" fontId="47" fillId="4" borderId="0" xfId="0" applyNumberFormat="1" applyFont="1" applyFill="1" applyAlignment="1">
      <alignment vertical="top"/>
    </xf>
    <xf numFmtId="187" fontId="49" fillId="0" borderId="8" xfId="0" applyNumberFormat="1" applyFont="1" applyBorder="1" applyAlignment="1">
      <alignment vertical="top" wrapText="1"/>
    </xf>
    <xf numFmtId="187" fontId="49" fillId="0" borderId="8" xfId="0" applyNumberFormat="1" applyFont="1" applyBorder="1" applyAlignment="1">
      <alignment horizontal="center" vertical="top"/>
    </xf>
    <xf numFmtId="187" fontId="49" fillId="0" borderId="9" xfId="0" applyNumberFormat="1" applyFont="1" applyBorder="1" applyAlignment="1">
      <alignment horizontal="left" vertical="top" wrapText="1" indent="2"/>
    </xf>
    <xf numFmtId="187" fontId="55" fillId="0" borderId="0" xfId="0" applyNumberFormat="1" applyFont="1" applyAlignment="1">
      <alignment vertical="top" wrapText="1"/>
    </xf>
    <xf numFmtId="187" fontId="56" fillId="6" borderId="5" xfId="0" applyNumberFormat="1" applyFont="1" applyFill="1" applyBorder="1" applyAlignment="1">
      <alignment horizontal="left" vertical="top" indent="1"/>
    </xf>
    <xf numFmtId="187" fontId="57" fillId="6" borderId="5" xfId="0" applyNumberFormat="1" applyFont="1" applyFill="1" applyBorder="1" applyAlignment="1">
      <alignment horizontal="left" vertical="top" indent="1"/>
    </xf>
    <xf numFmtId="187" fontId="56" fillId="6" borderId="5" xfId="0" applyNumberFormat="1" applyFont="1" applyFill="1" applyBorder="1" applyAlignment="1">
      <alignment horizontal="center" vertical="top"/>
    </xf>
    <xf numFmtId="188" fontId="57" fillId="6" borderId="5" xfId="0" applyNumberFormat="1" applyFont="1" applyFill="1" applyBorder="1" applyAlignment="1">
      <alignment horizontal="left" vertical="top" indent="1"/>
    </xf>
    <xf numFmtId="188" fontId="57" fillId="3" borderId="5" xfId="0" applyNumberFormat="1" applyFont="1" applyFill="1" applyBorder="1" applyAlignment="1">
      <alignment horizontal="left" vertical="top" indent="1"/>
    </xf>
    <xf numFmtId="187" fontId="57" fillId="0" borderId="5" xfId="0" applyNumberFormat="1" applyFont="1" applyBorder="1" applyAlignment="1">
      <alignment vertical="top"/>
    </xf>
    <xf numFmtId="187" fontId="57" fillId="0" borderId="0" xfId="0" applyNumberFormat="1" applyFont="1" applyAlignment="1">
      <alignment vertical="top"/>
    </xf>
    <xf numFmtId="187" fontId="32" fillId="13" borderId="8" xfId="0" applyNumberFormat="1" applyFont="1" applyFill="1" applyBorder="1" applyAlignment="1">
      <alignment vertical="top"/>
    </xf>
    <xf numFmtId="0" fontId="41" fillId="0" borderId="10" xfId="0" applyFont="1" applyBorder="1" applyAlignment="1">
      <alignment vertical="top" wrapText="1"/>
    </xf>
    <xf numFmtId="187" fontId="49" fillId="0" borderId="10" xfId="0" applyNumberFormat="1" applyFont="1" applyBorder="1" applyAlignment="1">
      <alignment horizontal="left" vertical="top" wrapText="1" indent="2"/>
    </xf>
    <xf numFmtId="0" fontId="7" fillId="0" borderId="0" xfId="2" applyFont="1" applyAlignment="1">
      <alignment horizontal="left"/>
    </xf>
    <xf numFmtId="49" fontId="7" fillId="0" borderId="0" xfId="2" applyNumberFormat="1" applyFont="1" applyAlignment="1">
      <alignment horizontal="left"/>
    </xf>
    <xf numFmtId="0" fontId="10" fillId="0" borderId="0" xfId="2" applyFont="1" applyAlignment="1">
      <alignment horizontal="left"/>
    </xf>
    <xf numFmtId="49" fontId="28" fillId="0" borderId="0" xfId="2" applyNumberFormat="1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1" fillId="0" borderId="9" xfId="0" applyFont="1" applyBorder="1" applyAlignment="1">
      <alignment vertical="center" wrapText="1"/>
    </xf>
    <xf numFmtId="0" fontId="30" fillId="0" borderId="9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left" vertical="center" wrapText="1"/>
    </xf>
    <xf numFmtId="0" fontId="30" fillId="0" borderId="9" xfId="0" applyFont="1" applyBorder="1" applyAlignment="1">
      <alignment horizontal="left" vertical="top" wrapText="1"/>
    </xf>
    <xf numFmtId="0" fontId="30" fillId="0" borderId="9" xfId="0" applyFont="1" applyBorder="1" applyAlignment="1">
      <alignment horizontal="left" vertical="center" wrapText="1" indent="1"/>
    </xf>
    <xf numFmtId="0" fontId="30" fillId="0" borderId="8" xfId="0" applyFont="1" applyBorder="1" applyAlignment="1">
      <alignment horizontal="left" vertical="center" wrapText="1" indent="1"/>
    </xf>
    <xf numFmtId="0" fontId="30" fillId="0" borderId="9" xfId="0" applyFont="1" applyBorder="1" applyAlignment="1">
      <alignment horizontal="center" vertical="top" wrapText="1"/>
    </xf>
    <xf numFmtId="187" fontId="37" fillId="0" borderId="11" xfId="0" applyNumberFormat="1" applyFont="1" applyFill="1" applyBorder="1" applyAlignment="1">
      <alignment vertical="top" wrapText="1"/>
    </xf>
    <xf numFmtId="0" fontId="41" fillId="0" borderId="11" xfId="0" applyNumberFormat="1" applyFont="1" applyFill="1" applyBorder="1" applyAlignment="1">
      <alignment horizontal="center" vertical="center"/>
    </xf>
    <xf numFmtId="188" fontId="32" fillId="0" borderId="11" xfId="0" applyNumberFormat="1" applyFont="1" applyFill="1" applyBorder="1" applyAlignment="1">
      <alignment vertical="top"/>
    </xf>
    <xf numFmtId="187" fontId="32" fillId="0" borderId="11" xfId="0" applyNumberFormat="1" applyFont="1" applyFill="1" applyBorder="1" applyAlignment="1">
      <alignment horizontal="center" vertical="top"/>
    </xf>
    <xf numFmtId="188" fontId="38" fillId="0" borderId="11" xfId="0" applyNumberFormat="1" applyFont="1" applyFill="1" applyBorder="1" applyAlignment="1">
      <alignment horizontal="center" vertical="center"/>
    </xf>
    <xf numFmtId="188" fontId="38" fillId="0" borderId="11" xfId="0" applyNumberFormat="1" applyFont="1" applyFill="1" applyBorder="1" applyAlignment="1">
      <alignment vertical="center"/>
    </xf>
    <xf numFmtId="187" fontId="32" fillId="0" borderId="11" xfId="0" applyNumberFormat="1" applyFont="1" applyFill="1" applyBorder="1" applyAlignment="1">
      <alignment vertical="center"/>
    </xf>
    <xf numFmtId="187" fontId="32" fillId="0" borderId="0" xfId="0" applyNumberFormat="1" applyFont="1" applyFill="1" applyAlignment="1">
      <alignment vertical="top"/>
    </xf>
    <xf numFmtId="187" fontId="32" fillId="13" borderId="9" xfId="0" applyNumberFormat="1" applyFont="1" applyFill="1" applyBorder="1" applyAlignment="1">
      <alignment vertical="center"/>
    </xf>
    <xf numFmtId="187" fontId="37" fillId="0" borderId="9" xfId="0" applyNumberFormat="1" applyFont="1" applyFill="1" applyBorder="1" applyAlignment="1">
      <alignment vertical="top" wrapText="1"/>
    </xf>
    <xf numFmtId="0" fontId="41" fillId="0" borderId="9" xfId="0" applyNumberFormat="1" applyFont="1" applyFill="1" applyBorder="1" applyAlignment="1">
      <alignment horizontal="center" vertical="center"/>
    </xf>
    <xf numFmtId="188" fontId="32" fillId="0" borderId="9" xfId="0" applyNumberFormat="1" applyFont="1" applyFill="1" applyBorder="1" applyAlignment="1">
      <alignment vertical="top"/>
    </xf>
    <xf numFmtId="187" fontId="32" fillId="0" borderId="9" xfId="0" applyNumberFormat="1" applyFont="1" applyFill="1" applyBorder="1" applyAlignment="1">
      <alignment horizontal="center" vertical="top"/>
    </xf>
    <xf numFmtId="188" fontId="38" fillId="0" borderId="9" xfId="0" applyNumberFormat="1" applyFont="1" applyFill="1" applyBorder="1" applyAlignment="1">
      <alignment horizontal="center" vertical="center"/>
    </xf>
    <xf numFmtId="188" fontId="38" fillId="0" borderId="9" xfId="0" applyNumberFormat="1" applyFont="1" applyFill="1" applyBorder="1" applyAlignment="1">
      <alignment vertical="center"/>
    </xf>
    <xf numFmtId="187" fontId="32" fillId="0" borderId="9" xfId="0" applyNumberFormat="1" applyFont="1" applyFill="1" applyBorder="1" applyAlignment="1">
      <alignment vertical="center"/>
    </xf>
    <xf numFmtId="187" fontId="32" fillId="0" borderId="12" xfId="0" applyNumberFormat="1" applyFont="1" applyBorder="1" applyAlignment="1">
      <alignment horizontal="left" vertical="top" wrapText="1"/>
    </xf>
    <xf numFmtId="0" fontId="41" fillId="4" borderId="7" xfId="0" applyFont="1" applyFill="1" applyBorder="1" applyAlignment="1">
      <alignment vertical="top" wrapText="1"/>
    </xf>
    <xf numFmtId="187" fontId="36" fillId="13" borderId="8" xfId="0" applyNumberFormat="1" applyFont="1" applyFill="1" applyBorder="1" applyAlignment="1">
      <alignment vertical="top"/>
    </xf>
    <xf numFmtId="0" fontId="6" fillId="0" borderId="0" xfId="2" applyFont="1" applyAlignment="1">
      <alignment horizontal="center" vertical="center"/>
    </xf>
    <xf numFmtId="0" fontId="28" fillId="0" borderId="0" xfId="2" applyFont="1" applyAlignment="1">
      <alignment vertical="center"/>
    </xf>
    <xf numFmtId="0" fontId="14" fillId="0" borderId="0" xfId="2" applyAlignment="1">
      <alignment vertical="center"/>
    </xf>
    <xf numFmtId="0" fontId="6" fillId="0" borderId="0" xfId="2" applyFont="1" applyAlignment="1">
      <alignment horizontal="center"/>
    </xf>
    <xf numFmtId="0" fontId="27" fillId="0" borderId="0" xfId="2" applyFont="1" applyAlignment="1">
      <alignment vertical="center"/>
    </xf>
    <xf numFmtId="188" fontId="33" fillId="8" borderId="8" xfId="0" applyNumberFormat="1" applyFont="1" applyFill="1" applyBorder="1" applyAlignment="1">
      <alignment vertical="top" wrapText="1"/>
    </xf>
    <xf numFmtId="187" fontId="32" fillId="13" borderId="8" xfId="0" applyNumberFormat="1" applyFont="1" applyFill="1" applyBorder="1" applyAlignment="1">
      <alignment horizontal="center" vertical="center"/>
    </xf>
    <xf numFmtId="187" fontId="32" fillId="0" borderId="10" xfId="0" applyNumberFormat="1" applyFont="1" applyBorder="1" applyAlignment="1">
      <alignment horizontal="left" vertical="top" indent="2"/>
    </xf>
    <xf numFmtId="0" fontId="25" fillId="0" borderId="0" xfId="2" applyFont="1" applyAlignment="1">
      <alignment horizontal="right"/>
    </xf>
    <xf numFmtId="0" fontId="23" fillId="0" borderId="0" xfId="2" applyFont="1" applyAlignment="1">
      <alignment horizontal="center"/>
    </xf>
    <xf numFmtId="0" fontId="23" fillId="0" borderId="0" xfId="2" applyFont="1" applyAlignment="1">
      <alignment horizontal="center" vertical="center"/>
    </xf>
    <xf numFmtId="0" fontId="7" fillId="0" borderId="0" xfId="2" applyFont="1"/>
    <xf numFmtId="0" fontId="7" fillId="0" borderId="0" xfId="2" applyFont="1" applyAlignment="1">
      <alignment horizontal="left" vertical="center"/>
    </xf>
    <xf numFmtId="0" fontId="7" fillId="0" borderId="0" xfId="2" applyFont="1" applyAlignment="1">
      <alignment horizontal="left"/>
    </xf>
    <xf numFmtId="0" fontId="26" fillId="0" borderId="0" xfId="2" applyFont="1" applyAlignment="1">
      <alignment horizontal="right"/>
    </xf>
    <xf numFmtId="0" fontId="7" fillId="0" borderId="0" xfId="2" applyFont="1" applyBorder="1" applyAlignment="1">
      <alignment horizontal="left"/>
    </xf>
    <xf numFmtId="0" fontId="8" fillId="0" borderId="0" xfId="2" applyFont="1" applyAlignment="1">
      <alignment horizontal="center" vertical="center"/>
    </xf>
    <xf numFmtId="0" fontId="7" fillId="0" borderId="0" xfId="2" applyFont="1" applyAlignment="1">
      <alignment horizontal="left" vertical="top"/>
    </xf>
    <xf numFmtId="0" fontId="8" fillId="0" borderId="0" xfId="2" applyFont="1" applyAlignment="1">
      <alignment horizontal="center"/>
    </xf>
    <xf numFmtId="0" fontId="6" fillId="0" borderId="0" xfId="2" applyFont="1" applyAlignment="1">
      <alignment horizontal="left" vertical="center"/>
    </xf>
    <xf numFmtId="0" fontId="17" fillId="0" borderId="0" xfId="2" applyFont="1"/>
    <xf numFmtId="0" fontId="28" fillId="0" borderId="5" xfId="0" applyFont="1" applyBorder="1" applyAlignment="1">
      <alignment horizontal="center" vertical="top"/>
    </xf>
    <xf numFmtId="0" fontId="27" fillId="0" borderId="4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8" fillId="5" borderId="4" xfId="0" applyFont="1" applyFill="1" applyBorder="1" applyAlignment="1">
      <alignment horizontal="center" vertical="center" wrapText="1"/>
    </xf>
    <xf numFmtId="0" fontId="28" fillId="5" borderId="6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87" fontId="39" fillId="5" borderId="4" xfId="0" applyNumberFormat="1" applyFont="1" applyFill="1" applyBorder="1" applyAlignment="1">
      <alignment horizontal="center" vertical="center"/>
    </xf>
    <xf numFmtId="187" fontId="39" fillId="5" borderId="6" xfId="0" applyNumberFormat="1" applyFont="1" applyFill="1" applyBorder="1" applyAlignment="1">
      <alignment horizontal="center" vertical="center"/>
    </xf>
    <xf numFmtId="188" fontId="39" fillId="5" borderId="4" xfId="0" applyNumberFormat="1" applyFont="1" applyFill="1" applyBorder="1" applyAlignment="1">
      <alignment horizontal="center" vertical="center"/>
    </xf>
    <xf numFmtId="188" fontId="39" fillId="5" borderId="6" xfId="0" applyNumberFormat="1" applyFont="1" applyFill="1" applyBorder="1" applyAlignment="1">
      <alignment horizontal="center" vertical="center"/>
    </xf>
    <xf numFmtId="187" fontId="39" fillId="5" borderId="5" xfId="0" applyNumberFormat="1" applyFont="1" applyFill="1" applyBorder="1" applyAlignment="1">
      <alignment horizontal="center" vertical="top" wrapText="1"/>
    </xf>
    <xf numFmtId="187" fontId="39" fillId="5" borderId="5" xfId="0" applyNumberFormat="1" applyFont="1" applyFill="1" applyBorder="1" applyAlignment="1">
      <alignment horizontal="center" vertical="top"/>
    </xf>
    <xf numFmtId="187" fontId="31" fillId="0" borderId="0" xfId="0" applyNumberFormat="1" applyFont="1" applyAlignment="1">
      <alignment horizontal="center" vertical="top"/>
    </xf>
    <xf numFmtId="187" fontId="28" fillId="0" borderId="3" xfId="0" applyNumberFormat="1" applyFont="1" applyBorder="1" applyAlignment="1">
      <alignment horizontal="left" vertical="top"/>
    </xf>
    <xf numFmtId="188" fontId="39" fillId="5" borderId="14" xfId="0" applyNumberFormat="1" applyFont="1" applyFill="1" applyBorder="1" applyAlignment="1">
      <alignment horizontal="center" vertical="top"/>
    </xf>
    <xf numFmtId="188" fontId="39" fillId="5" borderId="15" xfId="0" applyNumberFormat="1" applyFont="1" applyFill="1" applyBorder="1" applyAlignment="1">
      <alignment horizontal="center" vertical="top"/>
    </xf>
    <xf numFmtId="187" fontId="34" fillId="6" borderId="14" xfId="0" applyNumberFormat="1" applyFont="1" applyFill="1" applyBorder="1" applyAlignment="1">
      <alignment horizontal="left" vertical="top" indent="1"/>
    </xf>
    <xf numFmtId="187" fontId="34" fillId="6" borderId="15" xfId="0" applyNumberFormat="1" applyFont="1" applyFill="1" applyBorder="1" applyAlignment="1">
      <alignment horizontal="left" vertical="top" indent="1"/>
    </xf>
    <xf numFmtId="187" fontId="34" fillId="6" borderId="16" xfId="0" applyNumberFormat="1" applyFont="1" applyFill="1" applyBorder="1" applyAlignment="1">
      <alignment horizontal="left" vertical="top" indent="1"/>
    </xf>
    <xf numFmtId="187" fontId="43" fillId="5" borderId="4" xfId="0" applyNumberFormat="1" applyFont="1" applyFill="1" applyBorder="1" applyAlignment="1">
      <alignment horizontal="center" vertical="center"/>
    </xf>
    <xf numFmtId="187" fontId="43" fillId="5" borderId="6" xfId="0" applyNumberFormat="1" applyFont="1" applyFill="1" applyBorder="1" applyAlignment="1">
      <alignment horizontal="center" vertical="center"/>
    </xf>
    <xf numFmtId="188" fontId="39" fillId="5" borderId="5" xfId="0" applyNumberFormat="1" applyFont="1" applyFill="1" applyBorder="1" applyAlignment="1">
      <alignment horizontal="center" vertical="center"/>
    </xf>
    <xf numFmtId="187" fontId="39" fillId="5" borderId="5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87" fontId="42" fillId="5" borderId="14" xfId="0" applyNumberFormat="1" applyFont="1" applyFill="1" applyBorder="1" applyAlignment="1">
      <alignment horizontal="center" vertical="center" wrapText="1"/>
    </xf>
    <xf numFmtId="187" fontId="42" fillId="5" borderId="16" xfId="0" applyNumberFormat="1" applyFont="1" applyFill="1" applyBorder="1" applyAlignment="1">
      <alignment horizontal="center" vertical="center" wrapText="1"/>
    </xf>
    <xf numFmtId="187" fontId="48" fillId="5" borderId="5" xfId="0" applyNumberFormat="1" applyFont="1" applyFill="1" applyBorder="1" applyAlignment="1">
      <alignment horizontal="center" vertical="center" wrapText="1"/>
    </xf>
    <xf numFmtId="187" fontId="48" fillId="5" borderId="5" xfId="0" applyNumberFormat="1" applyFont="1" applyFill="1" applyBorder="1" applyAlignment="1">
      <alignment horizontal="center" vertical="center"/>
    </xf>
    <xf numFmtId="187" fontId="48" fillId="6" borderId="5" xfId="0" applyNumberFormat="1" applyFont="1" applyFill="1" applyBorder="1" applyAlignment="1">
      <alignment horizontal="left" vertical="top" indent="1"/>
    </xf>
    <xf numFmtId="187" fontId="42" fillId="5" borderId="4" xfId="0" applyNumberFormat="1" applyFont="1" applyFill="1" applyBorder="1" applyAlignment="1">
      <alignment horizontal="center" vertical="center" wrapText="1"/>
    </xf>
    <xf numFmtId="187" fontId="42" fillId="5" borderId="6" xfId="0" applyNumberFormat="1" applyFont="1" applyFill="1" applyBorder="1" applyAlignment="1">
      <alignment horizontal="center" vertical="center" wrapText="1"/>
    </xf>
    <xf numFmtId="188" fontId="48" fillId="5" borderId="5" xfId="0" applyNumberFormat="1" applyFont="1" applyFill="1" applyBorder="1" applyAlignment="1">
      <alignment horizontal="center" vertical="center"/>
    </xf>
    <xf numFmtId="187" fontId="48" fillId="5" borderId="4" xfId="0" applyNumberFormat="1" applyFont="1" applyFill="1" applyBorder="1" applyAlignment="1">
      <alignment horizontal="center" vertical="center"/>
    </xf>
    <xf numFmtId="187" fontId="48" fillId="5" borderId="6" xfId="0" applyNumberFormat="1" applyFont="1" applyFill="1" applyBorder="1" applyAlignment="1">
      <alignment horizontal="center" vertical="center"/>
    </xf>
    <xf numFmtId="187" fontId="39" fillId="0" borderId="0" xfId="0" applyNumberFormat="1" applyFont="1" applyAlignment="1">
      <alignment horizontal="center" vertical="top"/>
    </xf>
    <xf numFmtId="187" fontId="46" fillId="0" borderId="0" xfId="0" applyNumberFormat="1" applyFont="1" applyAlignment="1">
      <alignment horizontal="center" vertical="top"/>
    </xf>
    <xf numFmtId="187" fontId="46" fillId="0" borderId="0" xfId="0" applyNumberFormat="1" applyFont="1" applyAlignment="1">
      <alignment horizontal="left" vertical="top"/>
    </xf>
    <xf numFmtId="188" fontId="48" fillId="5" borderId="14" xfId="0" applyNumberFormat="1" applyFont="1" applyFill="1" applyBorder="1" applyAlignment="1">
      <alignment horizontal="center" vertical="center"/>
    </xf>
    <xf numFmtId="188" fontId="48" fillId="5" borderId="15" xfId="0" applyNumberFormat="1" applyFont="1" applyFill="1" applyBorder="1" applyAlignment="1">
      <alignment horizontal="center" vertical="center"/>
    </xf>
    <xf numFmtId="188" fontId="48" fillId="5" borderId="16" xfId="0" applyNumberFormat="1" applyFont="1" applyFill="1" applyBorder="1" applyAlignment="1">
      <alignment horizontal="center" vertical="center"/>
    </xf>
    <xf numFmtId="188" fontId="48" fillId="5" borderId="14" xfId="0" applyNumberFormat="1" applyFont="1" applyFill="1" applyBorder="1" applyAlignment="1">
      <alignment horizontal="center" vertical="top"/>
    </xf>
    <xf numFmtId="188" fontId="48" fillId="5" borderId="15" xfId="0" applyNumberFormat="1" applyFont="1" applyFill="1" applyBorder="1" applyAlignment="1">
      <alignment horizontal="center" vertical="top"/>
    </xf>
  </cellXfs>
  <cellStyles count="4">
    <cellStyle name="จุลภาค 2" xfId="1" xr:uid="{00000000-0005-0000-0000-000000000000}"/>
    <cellStyle name="ปกติ" xfId="0" builtinId="0"/>
    <cellStyle name="ปกติ 2" xfId="2" xr:uid="{00000000-0005-0000-0000-000002000000}"/>
    <cellStyle name="ปกติ_mask6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552450</xdr:colOff>
      <xdr:row>0</xdr:row>
      <xdr:rowOff>76200</xdr:rowOff>
    </xdr:from>
    <xdr:to>
      <xdr:col>8</xdr:col>
      <xdr:colOff>304800</xdr:colOff>
      <xdr:row>4</xdr:row>
      <xdr:rowOff>200025</xdr:rowOff>
    </xdr:to>
    <xdr:pic>
      <xdr:nvPicPr>
        <xdr:cNvPr id="1099" name="Picture 2" descr="correction3r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055" t="8473" r="12206" b="17316"/>
        <a:stretch>
          <a:fillRect/>
        </a:stretch>
      </xdr:blipFill>
      <xdr:spPr bwMode="auto">
        <a:xfrm>
          <a:off x="3981450" y="76200"/>
          <a:ext cx="1809750" cy="1838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525065</xdr:colOff>
      <xdr:row>6</xdr:row>
      <xdr:rowOff>209550</xdr:rowOff>
    </xdr:from>
    <xdr:ext cx="65" cy="170239"/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7371159" y="2126456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409575</xdr:colOff>
          <xdr:row>0</xdr:row>
          <xdr:rowOff>19050</xdr:rowOff>
        </xdr:from>
        <xdr:to>
          <xdr:col>11</xdr:col>
          <xdr:colOff>1238250</xdr:colOff>
          <xdr:row>35</xdr:row>
          <xdr:rowOff>142875</xdr:rowOff>
        </xdr:to>
        <xdr:sp macro="" textlink="">
          <xdr:nvSpPr>
            <xdr:cNvPr id="24577" name="Object 1" hidden="1">
              <a:extLst>
                <a:ext uri="{63B3BB69-23CF-44E3-9099-C40C66FF867C}">
                  <a14:compatExt spid="_x0000_s24577"/>
                </a:ext>
                <a:ext uri="{FF2B5EF4-FFF2-40B4-BE49-F238E27FC236}">
                  <a16:creationId xmlns:a16="http://schemas.microsoft.com/office/drawing/2014/main" id="{00000000-0008-0000-0400-00000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66675</xdr:colOff>
          <xdr:row>38</xdr:row>
          <xdr:rowOff>123825</xdr:rowOff>
        </xdr:from>
        <xdr:to>
          <xdr:col>11</xdr:col>
          <xdr:colOff>1581150</xdr:colOff>
          <xdr:row>65</xdr:row>
          <xdr:rowOff>0</xdr:rowOff>
        </xdr:to>
        <xdr:sp macro="" textlink="">
          <xdr:nvSpPr>
            <xdr:cNvPr id="24578" name="Object 2" hidden="1">
              <a:extLst>
                <a:ext uri="{63B3BB69-23CF-44E3-9099-C40C66FF867C}">
                  <a14:compatExt spid="_x0000_s24578"/>
                </a:ext>
                <a:ext uri="{FF2B5EF4-FFF2-40B4-BE49-F238E27FC236}">
                  <a16:creationId xmlns:a16="http://schemas.microsoft.com/office/drawing/2014/main" id="{00000000-0008-0000-0400-000002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17</xdr:row>
      <xdr:rowOff>57149</xdr:rowOff>
    </xdr:from>
    <xdr:to>
      <xdr:col>10</xdr:col>
      <xdr:colOff>352425</xdr:colOff>
      <xdr:row>17</xdr:row>
      <xdr:rowOff>161924</xdr:rowOff>
    </xdr:to>
    <xdr:sp macro="" textlink="">
      <xdr:nvSpPr>
        <xdr:cNvPr id="40" name="ลูกศร: ขวา 95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SpPr/>
      </xdr:nvSpPr>
      <xdr:spPr>
        <a:xfrm>
          <a:off x="6943725" y="6524624"/>
          <a:ext cx="352425" cy="104775"/>
        </a:xfrm>
        <a:prstGeom prst="rightArrow">
          <a:avLst/>
        </a:prstGeom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12</xdr:col>
      <xdr:colOff>9525</xdr:colOff>
      <xdr:row>18</xdr:row>
      <xdr:rowOff>209550</xdr:rowOff>
    </xdr:from>
    <xdr:to>
      <xdr:col>13</xdr:col>
      <xdr:colOff>190500</xdr:colOff>
      <xdr:row>18</xdr:row>
      <xdr:rowOff>304800</xdr:rowOff>
    </xdr:to>
    <xdr:sp macro="" textlink="">
      <xdr:nvSpPr>
        <xdr:cNvPr id="41" name="ลูกศร: ขวา 95">
          <a:extLst>
            <a:ext uri="{FF2B5EF4-FFF2-40B4-BE49-F238E27FC236}">
              <a16:creationId xmlns:a16="http://schemas.microsoft.com/office/drawing/2014/main" id="{00000000-0008-0000-0700-000029000000}"/>
            </a:ext>
          </a:extLst>
        </xdr:cNvPr>
        <xdr:cNvSpPr/>
      </xdr:nvSpPr>
      <xdr:spPr>
        <a:xfrm>
          <a:off x="7877175" y="6915150"/>
          <a:ext cx="638175" cy="95250"/>
        </a:xfrm>
        <a:prstGeom prst="rightArrow">
          <a:avLst/>
        </a:prstGeom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12</xdr:col>
      <xdr:colOff>0</xdr:colOff>
      <xdr:row>20</xdr:row>
      <xdr:rowOff>85724</xdr:rowOff>
    </xdr:from>
    <xdr:to>
      <xdr:col>23</xdr:col>
      <xdr:colOff>571500</xdr:colOff>
      <xdr:row>20</xdr:row>
      <xdr:rowOff>190499</xdr:rowOff>
    </xdr:to>
    <xdr:sp macro="" textlink="">
      <xdr:nvSpPr>
        <xdr:cNvPr id="42" name="ลูกศร: ขวา 95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/>
      </xdr:nvSpPr>
      <xdr:spPr>
        <a:xfrm>
          <a:off x="7867650" y="7505699"/>
          <a:ext cx="5248275" cy="104775"/>
        </a:xfrm>
        <a:prstGeom prst="rightArrow">
          <a:avLst/>
        </a:prstGeom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12</xdr:col>
      <xdr:colOff>0</xdr:colOff>
      <xdr:row>19</xdr:row>
      <xdr:rowOff>66675</xdr:rowOff>
    </xdr:from>
    <xdr:to>
      <xdr:col>17</xdr:col>
      <xdr:colOff>333375</xdr:colOff>
      <xdr:row>19</xdr:row>
      <xdr:rowOff>171450</xdr:rowOff>
    </xdr:to>
    <xdr:sp macro="" textlink="">
      <xdr:nvSpPr>
        <xdr:cNvPr id="43" name="ลูกศร: ขวา 95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/>
      </xdr:nvSpPr>
      <xdr:spPr>
        <a:xfrm>
          <a:off x="7867650" y="7248525"/>
          <a:ext cx="2466975" cy="104775"/>
        </a:xfrm>
        <a:prstGeom prst="rightArrow">
          <a:avLst/>
        </a:prstGeom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9</xdr:col>
      <xdr:colOff>9526</xdr:colOff>
      <xdr:row>39</xdr:row>
      <xdr:rowOff>180975</xdr:rowOff>
    </xdr:from>
    <xdr:to>
      <xdr:col>9</xdr:col>
      <xdr:colOff>190500</xdr:colOff>
      <xdr:row>39</xdr:row>
      <xdr:rowOff>266701</xdr:rowOff>
    </xdr:to>
    <xdr:sp macro="" textlink="">
      <xdr:nvSpPr>
        <xdr:cNvPr id="45" name="ลูกศร: ขวา 95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SpPr/>
      </xdr:nvSpPr>
      <xdr:spPr>
        <a:xfrm>
          <a:off x="6591301" y="14725650"/>
          <a:ext cx="180974" cy="85726"/>
        </a:xfrm>
        <a:prstGeom prst="rightArrow">
          <a:avLst/>
        </a:prstGeom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9</xdr:col>
      <xdr:colOff>238125</xdr:colOff>
      <xdr:row>40</xdr:row>
      <xdr:rowOff>209550</xdr:rowOff>
    </xdr:from>
    <xdr:to>
      <xdr:col>10</xdr:col>
      <xdr:colOff>57149</xdr:colOff>
      <xdr:row>40</xdr:row>
      <xdr:rowOff>295276</xdr:rowOff>
    </xdr:to>
    <xdr:sp macro="" textlink="">
      <xdr:nvSpPr>
        <xdr:cNvPr id="46" name="ลูกศร: ขวา 95">
          <a:extLst>
            <a:ext uri="{FF2B5EF4-FFF2-40B4-BE49-F238E27FC236}">
              <a16:creationId xmlns:a16="http://schemas.microsoft.com/office/drawing/2014/main" id="{00000000-0008-0000-0700-00002E000000}"/>
            </a:ext>
          </a:extLst>
        </xdr:cNvPr>
        <xdr:cNvSpPr/>
      </xdr:nvSpPr>
      <xdr:spPr>
        <a:xfrm>
          <a:off x="6819900" y="15230475"/>
          <a:ext cx="180974" cy="85726"/>
        </a:xfrm>
        <a:prstGeom prst="rightArrow">
          <a:avLst/>
        </a:prstGeom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10</xdr:col>
      <xdr:colOff>95250</xdr:colOff>
      <xdr:row>41</xdr:row>
      <xdr:rowOff>200025</xdr:rowOff>
    </xdr:from>
    <xdr:to>
      <xdr:col>10</xdr:col>
      <xdr:colOff>276224</xdr:colOff>
      <xdr:row>41</xdr:row>
      <xdr:rowOff>285751</xdr:rowOff>
    </xdr:to>
    <xdr:sp macro="" textlink="">
      <xdr:nvSpPr>
        <xdr:cNvPr id="47" name="ลูกศร: ขวา 95">
          <a:extLst>
            <a:ext uri="{FF2B5EF4-FFF2-40B4-BE49-F238E27FC236}">
              <a16:creationId xmlns:a16="http://schemas.microsoft.com/office/drawing/2014/main" id="{00000000-0008-0000-0700-00002F000000}"/>
            </a:ext>
          </a:extLst>
        </xdr:cNvPr>
        <xdr:cNvSpPr/>
      </xdr:nvSpPr>
      <xdr:spPr>
        <a:xfrm>
          <a:off x="7038975" y="15697200"/>
          <a:ext cx="180974" cy="85726"/>
        </a:xfrm>
        <a:prstGeom prst="rightArrow">
          <a:avLst/>
        </a:prstGeom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9</xdr:col>
      <xdr:colOff>9524</xdr:colOff>
      <xdr:row>42</xdr:row>
      <xdr:rowOff>76200</xdr:rowOff>
    </xdr:from>
    <xdr:to>
      <xdr:col>15</xdr:col>
      <xdr:colOff>542924</xdr:colOff>
      <xdr:row>42</xdr:row>
      <xdr:rowOff>180975</xdr:rowOff>
    </xdr:to>
    <xdr:sp macro="" textlink="">
      <xdr:nvSpPr>
        <xdr:cNvPr id="48" name="ลูกศร: ขวา 95">
          <a:extLst>
            <a:ext uri="{FF2B5EF4-FFF2-40B4-BE49-F238E27FC236}">
              <a16:creationId xmlns:a16="http://schemas.microsoft.com/office/drawing/2014/main" id="{00000000-0008-0000-0700-000030000000}"/>
            </a:ext>
          </a:extLst>
        </xdr:cNvPr>
        <xdr:cNvSpPr/>
      </xdr:nvSpPr>
      <xdr:spPr>
        <a:xfrm>
          <a:off x="6591299" y="16049625"/>
          <a:ext cx="3000375" cy="104775"/>
        </a:xfrm>
        <a:prstGeom prst="rightArrow">
          <a:avLst/>
        </a:prstGeom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9</xdr:col>
      <xdr:colOff>0</xdr:colOff>
      <xdr:row>43</xdr:row>
      <xdr:rowOff>76200</xdr:rowOff>
    </xdr:from>
    <xdr:to>
      <xdr:col>23</xdr:col>
      <xdr:colOff>590549</xdr:colOff>
      <xdr:row>43</xdr:row>
      <xdr:rowOff>190500</xdr:rowOff>
    </xdr:to>
    <xdr:sp macro="" textlink="">
      <xdr:nvSpPr>
        <xdr:cNvPr id="50" name="ลูกศร: ขวา 95">
          <a:extLst>
            <a:ext uri="{FF2B5EF4-FFF2-40B4-BE49-F238E27FC236}">
              <a16:creationId xmlns:a16="http://schemas.microsoft.com/office/drawing/2014/main" id="{00000000-0008-0000-0700-000032000000}"/>
            </a:ext>
          </a:extLst>
        </xdr:cNvPr>
        <xdr:cNvSpPr/>
      </xdr:nvSpPr>
      <xdr:spPr>
        <a:xfrm>
          <a:off x="6581775" y="16287750"/>
          <a:ext cx="6553199" cy="114300"/>
        </a:xfrm>
        <a:prstGeom prst="rightArrow">
          <a:avLst/>
        </a:prstGeom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20</xdr:col>
      <xdr:colOff>0</xdr:colOff>
      <xdr:row>50</xdr:row>
      <xdr:rowOff>76200</xdr:rowOff>
    </xdr:from>
    <xdr:to>
      <xdr:col>21</xdr:col>
      <xdr:colOff>95250</xdr:colOff>
      <xdr:row>50</xdr:row>
      <xdr:rowOff>154781</xdr:rowOff>
    </xdr:to>
    <xdr:sp macro="" textlink="">
      <xdr:nvSpPr>
        <xdr:cNvPr id="51" name="ลูกศร: ขวา 95">
          <a:extLst>
            <a:ext uri="{FF2B5EF4-FFF2-40B4-BE49-F238E27FC236}">
              <a16:creationId xmlns:a16="http://schemas.microsoft.com/office/drawing/2014/main" id="{00000000-0008-0000-0700-000033000000}"/>
            </a:ext>
          </a:extLst>
        </xdr:cNvPr>
        <xdr:cNvSpPr/>
      </xdr:nvSpPr>
      <xdr:spPr>
        <a:xfrm>
          <a:off x="10275094" y="18899981"/>
          <a:ext cx="523875" cy="78581"/>
        </a:xfrm>
        <a:prstGeom prst="rightArrow">
          <a:avLst/>
        </a:prstGeom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8</xdr:col>
      <xdr:colOff>0</xdr:colOff>
      <xdr:row>38</xdr:row>
      <xdr:rowOff>66675</xdr:rowOff>
    </xdr:from>
    <xdr:to>
      <xdr:col>9</xdr:col>
      <xdr:colOff>0</xdr:colOff>
      <xdr:row>38</xdr:row>
      <xdr:rowOff>161925</xdr:rowOff>
    </xdr:to>
    <xdr:sp macro="" textlink="">
      <xdr:nvSpPr>
        <xdr:cNvPr id="52" name="ลูกศร: ขวา 95">
          <a:extLst>
            <a:ext uri="{FF2B5EF4-FFF2-40B4-BE49-F238E27FC236}">
              <a16:creationId xmlns:a16="http://schemas.microsoft.com/office/drawing/2014/main" id="{00000000-0008-0000-0700-000034000000}"/>
            </a:ext>
          </a:extLst>
        </xdr:cNvPr>
        <xdr:cNvSpPr/>
      </xdr:nvSpPr>
      <xdr:spPr>
        <a:xfrm>
          <a:off x="6191250" y="14373225"/>
          <a:ext cx="390525" cy="95250"/>
        </a:xfrm>
        <a:prstGeom prst="rightArrow">
          <a:avLst/>
        </a:prstGeom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21</xdr:col>
      <xdr:colOff>85726</xdr:colOff>
      <xdr:row>51</xdr:row>
      <xdr:rowOff>190499</xdr:rowOff>
    </xdr:from>
    <xdr:to>
      <xdr:col>21</xdr:col>
      <xdr:colOff>323850</xdr:colOff>
      <xdr:row>51</xdr:row>
      <xdr:rowOff>285750</xdr:rowOff>
    </xdr:to>
    <xdr:sp macro="" textlink="">
      <xdr:nvSpPr>
        <xdr:cNvPr id="53" name="ลูกศร: ขวา 95">
          <a:extLst>
            <a:ext uri="{FF2B5EF4-FFF2-40B4-BE49-F238E27FC236}">
              <a16:creationId xmlns:a16="http://schemas.microsoft.com/office/drawing/2014/main" id="{00000000-0008-0000-0700-000035000000}"/>
            </a:ext>
          </a:extLst>
        </xdr:cNvPr>
        <xdr:cNvSpPr/>
      </xdr:nvSpPr>
      <xdr:spPr>
        <a:xfrm>
          <a:off x="11849101" y="19259549"/>
          <a:ext cx="238124" cy="95251"/>
        </a:xfrm>
        <a:prstGeom prst="rightArrow">
          <a:avLst/>
        </a:prstGeom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21</xdr:col>
      <xdr:colOff>152400</xdr:colOff>
      <xdr:row>52</xdr:row>
      <xdr:rowOff>66675</xdr:rowOff>
    </xdr:from>
    <xdr:to>
      <xdr:col>23</xdr:col>
      <xdr:colOff>581025</xdr:colOff>
      <xdr:row>52</xdr:row>
      <xdr:rowOff>180975</xdr:rowOff>
    </xdr:to>
    <xdr:sp macro="" textlink="">
      <xdr:nvSpPr>
        <xdr:cNvPr id="54" name="ลูกศร: ขวา 95">
          <a:extLst>
            <a:ext uri="{FF2B5EF4-FFF2-40B4-BE49-F238E27FC236}">
              <a16:creationId xmlns:a16="http://schemas.microsoft.com/office/drawing/2014/main" id="{00000000-0008-0000-0700-000036000000}"/>
            </a:ext>
          </a:extLst>
        </xdr:cNvPr>
        <xdr:cNvSpPr/>
      </xdr:nvSpPr>
      <xdr:spPr>
        <a:xfrm>
          <a:off x="11915775" y="19611975"/>
          <a:ext cx="1209675" cy="114300"/>
        </a:xfrm>
        <a:prstGeom prst="rightArrow">
          <a:avLst/>
        </a:prstGeom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12</xdr:col>
      <xdr:colOff>0</xdr:colOff>
      <xdr:row>59</xdr:row>
      <xdr:rowOff>66674</xdr:rowOff>
    </xdr:from>
    <xdr:to>
      <xdr:col>13</xdr:col>
      <xdr:colOff>95249</xdr:colOff>
      <xdr:row>59</xdr:row>
      <xdr:rowOff>202405</xdr:rowOff>
    </xdr:to>
    <xdr:sp macro="" textlink="">
      <xdr:nvSpPr>
        <xdr:cNvPr id="56" name="ลูกศร: ขวา 95">
          <a:extLst>
            <a:ext uri="{FF2B5EF4-FFF2-40B4-BE49-F238E27FC236}">
              <a16:creationId xmlns:a16="http://schemas.microsoft.com/office/drawing/2014/main" id="{00000000-0008-0000-0700-000038000000}"/>
            </a:ext>
          </a:extLst>
        </xdr:cNvPr>
        <xdr:cNvSpPr/>
      </xdr:nvSpPr>
      <xdr:spPr>
        <a:xfrm>
          <a:off x="7167563" y="21747955"/>
          <a:ext cx="428624" cy="135731"/>
        </a:xfrm>
        <a:prstGeom prst="rightArrow">
          <a:avLst/>
        </a:prstGeom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13</xdr:col>
      <xdr:colOff>285750</xdr:colOff>
      <xdr:row>60</xdr:row>
      <xdr:rowOff>190499</xdr:rowOff>
    </xdr:from>
    <xdr:to>
      <xdr:col>16</xdr:col>
      <xdr:colOff>114301</xdr:colOff>
      <xdr:row>60</xdr:row>
      <xdr:rowOff>295275</xdr:rowOff>
    </xdr:to>
    <xdr:sp macro="" textlink="">
      <xdr:nvSpPr>
        <xdr:cNvPr id="57" name="ลูกศร: ขวา 95">
          <a:extLst>
            <a:ext uri="{FF2B5EF4-FFF2-40B4-BE49-F238E27FC236}">
              <a16:creationId xmlns:a16="http://schemas.microsoft.com/office/drawing/2014/main" id="{00000000-0008-0000-0700-000039000000}"/>
            </a:ext>
          </a:extLst>
        </xdr:cNvPr>
        <xdr:cNvSpPr/>
      </xdr:nvSpPr>
      <xdr:spPr>
        <a:xfrm>
          <a:off x="8610600" y="22117049"/>
          <a:ext cx="1114426" cy="104776"/>
        </a:xfrm>
        <a:prstGeom prst="rightArrow">
          <a:avLst/>
        </a:prstGeom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14</xdr:col>
      <xdr:colOff>0</xdr:colOff>
      <xdr:row>61</xdr:row>
      <xdr:rowOff>42863</xdr:rowOff>
    </xdr:from>
    <xdr:to>
      <xdr:col>20</xdr:col>
      <xdr:colOff>2381</xdr:colOff>
      <xdr:row>61</xdr:row>
      <xdr:rowOff>178594</xdr:rowOff>
    </xdr:to>
    <xdr:sp macro="" textlink="">
      <xdr:nvSpPr>
        <xdr:cNvPr id="58" name="ลูกศร: ขวา 95">
          <a:extLst>
            <a:ext uri="{FF2B5EF4-FFF2-40B4-BE49-F238E27FC236}">
              <a16:creationId xmlns:a16="http://schemas.microsoft.com/office/drawing/2014/main" id="{00000000-0008-0000-0700-00003A000000}"/>
            </a:ext>
          </a:extLst>
        </xdr:cNvPr>
        <xdr:cNvSpPr/>
      </xdr:nvSpPr>
      <xdr:spPr>
        <a:xfrm>
          <a:off x="7834313" y="22438519"/>
          <a:ext cx="2443162" cy="135731"/>
        </a:xfrm>
        <a:prstGeom prst="rightArrow">
          <a:avLst/>
        </a:prstGeom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14</xdr:col>
      <xdr:colOff>-1</xdr:colOff>
      <xdr:row>62</xdr:row>
      <xdr:rowOff>42862</xdr:rowOff>
    </xdr:from>
    <xdr:to>
      <xdr:col>24</xdr:col>
      <xdr:colOff>2380</xdr:colOff>
      <xdr:row>62</xdr:row>
      <xdr:rowOff>178593</xdr:rowOff>
    </xdr:to>
    <xdr:sp macro="" textlink="">
      <xdr:nvSpPr>
        <xdr:cNvPr id="59" name="ลูกศร: ขวา 95">
          <a:extLst>
            <a:ext uri="{FF2B5EF4-FFF2-40B4-BE49-F238E27FC236}">
              <a16:creationId xmlns:a16="http://schemas.microsoft.com/office/drawing/2014/main" id="{00000000-0008-0000-0700-00003B000000}"/>
            </a:ext>
          </a:extLst>
        </xdr:cNvPr>
        <xdr:cNvSpPr/>
      </xdr:nvSpPr>
      <xdr:spPr>
        <a:xfrm>
          <a:off x="7834312" y="22676643"/>
          <a:ext cx="4062412" cy="135731"/>
        </a:xfrm>
        <a:prstGeom prst="rightArrow">
          <a:avLst/>
        </a:prstGeom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17</xdr:col>
      <xdr:colOff>0</xdr:colOff>
      <xdr:row>68</xdr:row>
      <xdr:rowOff>66674</xdr:rowOff>
    </xdr:from>
    <xdr:to>
      <xdr:col>17</xdr:col>
      <xdr:colOff>342900</xdr:colOff>
      <xdr:row>68</xdr:row>
      <xdr:rowOff>178594</xdr:rowOff>
    </xdr:to>
    <xdr:sp macro="" textlink="">
      <xdr:nvSpPr>
        <xdr:cNvPr id="60" name="ลูกศร: ขวา 95">
          <a:extLst>
            <a:ext uri="{FF2B5EF4-FFF2-40B4-BE49-F238E27FC236}">
              <a16:creationId xmlns:a16="http://schemas.microsoft.com/office/drawing/2014/main" id="{00000000-0008-0000-0700-00003C000000}"/>
            </a:ext>
          </a:extLst>
        </xdr:cNvPr>
        <xdr:cNvSpPr/>
      </xdr:nvSpPr>
      <xdr:spPr>
        <a:xfrm>
          <a:off x="9048750" y="24843580"/>
          <a:ext cx="342900" cy="111920"/>
        </a:xfrm>
        <a:prstGeom prst="rightArrow">
          <a:avLst/>
        </a:prstGeom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18</xdr:col>
      <xdr:colOff>104775</xdr:colOff>
      <xdr:row>69</xdr:row>
      <xdr:rowOff>190500</xdr:rowOff>
    </xdr:from>
    <xdr:to>
      <xdr:col>18</xdr:col>
      <xdr:colOff>323850</xdr:colOff>
      <xdr:row>69</xdr:row>
      <xdr:rowOff>295275</xdr:rowOff>
    </xdr:to>
    <xdr:sp macro="" textlink="">
      <xdr:nvSpPr>
        <xdr:cNvPr id="61" name="ลูกศร: ขวา 95">
          <a:extLst>
            <a:ext uri="{FF2B5EF4-FFF2-40B4-BE49-F238E27FC236}">
              <a16:creationId xmlns:a16="http://schemas.microsoft.com/office/drawing/2014/main" id="{00000000-0008-0000-0700-00003D000000}"/>
            </a:ext>
          </a:extLst>
        </xdr:cNvPr>
        <xdr:cNvSpPr/>
      </xdr:nvSpPr>
      <xdr:spPr>
        <a:xfrm>
          <a:off x="10467975" y="25050750"/>
          <a:ext cx="219075" cy="104775"/>
        </a:xfrm>
        <a:prstGeom prst="rightArrow">
          <a:avLst/>
        </a:prstGeom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20</xdr:col>
      <xdr:colOff>28575</xdr:colOff>
      <xdr:row>70</xdr:row>
      <xdr:rowOff>190500</xdr:rowOff>
    </xdr:from>
    <xdr:to>
      <xdr:col>20</xdr:col>
      <xdr:colOff>247650</xdr:colOff>
      <xdr:row>70</xdr:row>
      <xdr:rowOff>295275</xdr:rowOff>
    </xdr:to>
    <xdr:sp macro="" textlink="">
      <xdr:nvSpPr>
        <xdr:cNvPr id="64" name="ลูกศร: ขวา 95">
          <a:extLst>
            <a:ext uri="{FF2B5EF4-FFF2-40B4-BE49-F238E27FC236}">
              <a16:creationId xmlns:a16="http://schemas.microsoft.com/office/drawing/2014/main" id="{00000000-0008-0000-0700-000040000000}"/>
            </a:ext>
          </a:extLst>
        </xdr:cNvPr>
        <xdr:cNvSpPr/>
      </xdr:nvSpPr>
      <xdr:spPr>
        <a:xfrm>
          <a:off x="11401425" y="25527000"/>
          <a:ext cx="219075" cy="104775"/>
        </a:xfrm>
        <a:prstGeom prst="rightArrow">
          <a:avLst/>
        </a:prstGeom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20</xdr:col>
      <xdr:colOff>178594</xdr:colOff>
      <xdr:row>71</xdr:row>
      <xdr:rowOff>171450</xdr:rowOff>
    </xdr:from>
    <xdr:to>
      <xdr:col>21</xdr:col>
      <xdr:colOff>171451</xdr:colOff>
      <xdr:row>71</xdr:row>
      <xdr:rowOff>285750</xdr:rowOff>
    </xdr:to>
    <xdr:sp macro="" textlink="">
      <xdr:nvSpPr>
        <xdr:cNvPr id="65" name="ลูกศร: ขวา 95">
          <a:extLst>
            <a:ext uri="{FF2B5EF4-FFF2-40B4-BE49-F238E27FC236}">
              <a16:creationId xmlns:a16="http://schemas.microsoft.com/office/drawing/2014/main" id="{00000000-0008-0000-0700-000041000000}"/>
            </a:ext>
          </a:extLst>
        </xdr:cNvPr>
        <xdr:cNvSpPr/>
      </xdr:nvSpPr>
      <xdr:spPr>
        <a:xfrm>
          <a:off x="10453688" y="26138981"/>
          <a:ext cx="421482" cy="114300"/>
        </a:xfrm>
        <a:prstGeom prst="rightArrow">
          <a:avLst/>
        </a:prstGeom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18</xdr:col>
      <xdr:colOff>295276</xdr:colOff>
      <xdr:row>72</xdr:row>
      <xdr:rowOff>76200</xdr:rowOff>
    </xdr:from>
    <xdr:to>
      <xdr:col>24</xdr:col>
      <xdr:colOff>0</xdr:colOff>
      <xdr:row>72</xdr:row>
      <xdr:rowOff>171450</xdr:rowOff>
    </xdr:to>
    <xdr:sp macro="" textlink="">
      <xdr:nvSpPr>
        <xdr:cNvPr id="66" name="ลูกศร: ขวา 95">
          <a:extLst>
            <a:ext uri="{FF2B5EF4-FFF2-40B4-BE49-F238E27FC236}">
              <a16:creationId xmlns:a16="http://schemas.microsoft.com/office/drawing/2014/main" id="{00000000-0008-0000-0700-000042000000}"/>
            </a:ext>
          </a:extLst>
        </xdr:cNvPr>
        <xdr:cNvSpPr/>
      </xdr:nvSpPr>
      <xdr:spPr>
        <a:xfrm>
          <a:off x="10658476" y="26365200"/>
          <a:ext cx="2486024" cy="95250"/>
        </a:xfrm>
        <a:prstGeom prst="rightArrow">
          <a:avLst/>
        </a:prstGeom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14</xdr:col>
      <xdr:colOff>0</xdr:colOff>
      <xdr:row>90</xdr:row>
      <xdr:rowOff>76200</xdr:rowOff>
    </xdr:from>
    <xdr:to>
      <xdr:col>16</xdr:col>
      <xdr:colOff>333374</xdr:colOff>
      <xdr:row>90</xdr:row>
      <xdr:rowOff>202406</xdr:rowOff>
    </xdr:to>
    <xdr:sp macro="" textlink="">
      <xdr:nvSpPr>
        <xdr:cNvPr id="68" name="ลูกศร: ขวา 95">
          <a:extLst>
            <a:ext uri="{FF2B5EF4-FFF2-40B4-BE49-F238E27FC236}">
              <a16:creationId xmlns:a16="http://schemas.microsoft.com/office/drawing/2014/main" id="{00000000-0008-0000-0700-000044000000}"/>
            </a:ext>
          </a:extLst>
        </xdr:cNvPr>
        <xdr:cNvSpPr/>
      </xdr:nvSpPr>
      <xdr:spPr>
        <a:xfrm>
          <a:off x="7834313" y="32996981"/>
          <a:ext cx="1190624" cy="126206"/>
        </a:xfrm>
        <a:prstGeom prst="rightArrow">
          <a:avLst/>
        </a:prstGeom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16</xdr:col>
      <xdr:colOff>130969</xdr:colOff>
      <xdr:row>91</xdr:row>
      <xdr:rowOff>142875</xdr:rowOff>
    </xdr:from>
    <xdr:to>
      <xdr:col>18</xdr:col>
      <xdr:colOff>38101</xdr:colOff>
      <xdr:row>91</xdr:row>
      <xdr:rowOff>273843</xdr:rowOff>
    </xdr:to>
    <xdr:sp macro="" textlink="">
      <xdr:nvSpPr>
        <xdr:cNvPr id="69" name="ลูกศร: ขวา 95">
          <a:extLst>
            <a:ext uri="{FF2B5EF4-FFF2-40B4-BE49-F238E27FC236}">
              <a16:creationId xmlns:a16="http://schemas.microsoft.com/office/drawing/2014/main" id="{00000000-0008-0000-0700-000045000000}"/>
            </a:ext>
          </a:extLst>
        </xdr:cNvPr>
        <xdr:cNvSpPr/>
      </xdr:nvSpPr>
      <xdr:spPr>
        <a:xfrm>
          <a:off x="8822532" y="33325594"/>
          <a:ext cx="609600" cy="130968"/>
        </a:xfrm>
        <a:prstGeom prst="rightArrow">
          <a:avLst/>
        </a:prstGeom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17</xdr:col>
      <xdr:colOff>0</xdr:colOff>
      <xdr:row>92</xdr:row>
      <xdr:rowOff>85725</xdr:rowOff>
    </xdr:from>
    <xdr:to>
      <xdr:col>24</xdr:col>
      <xdr:colOff>2381</xdr:colOff>
      <xdr:row>92</xdr:row>
      <xdr:rowOff>226218</xdr:rowOff>
    </xdr:to>
    <xdr:sp macro="" textlink="">
      <xdr:nvSpPr>
        <xdr:cNvPr id="70" name="ลูกศร: ขวา 95">
          <a:extLst>
            <a:ext uri="{FF2B5EF4-FFF2-40B4-BE49-F238E27FC236}">
              <a16:creationId xmlns:a16="http://schemas.microsoft.com/office/drawing/2014/main" id="{00000000-0008-0000-0700-000046000000}"/>
            </a:ext>
          </a:extLst>
        </xdr:cNvPr>
        <xdr:cNvSpPr/>
      </xdr:nvSpPr>
      <xdr:spPr>
        <a:xfrm>
          <a:off x="9048750" y="33744694"/>
          <a:ext cx="2847975" cy="140493"/>
        </a:xfrm>
        <a:prstGeom prst="rightArrow">
          <a:avLst/>
        </a:prstGeom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17</xdr:col>
      <xdr:colOff>0</xdr:colOff>
      <xdr:row>93</xdr:row>
      <xdr:rowOff>59530</xdr:rowOff>
    </xdr:from>
    <xdr:to>
      <xdr:col>24</xdr:col>
      <xdr:colOff>2381</xdr:colOff>
      <xdr:row>93</xdr:row>
      <xdr:rowOff>202407</xdr:rowOff>
    </xdr:to>
    <xdr:sp macro="" textlink="">
      <xdr:nvSpPr>
        <xdr:cNvPr id="71" name="ลูกศร: ขวา 95">
          <a:extLst>
            <a:ext uri="{FF2B5EF4-FFF2-40B4-BE49-F238E27FC236}">
              <a16:creationId xmlns:a16="http://schemas.microsoft.com/office/drawing/2014/main" id="{00000000-0008-0000-0700-000047000000}"/>
            </a:ext>
          </a:extLst>
        </xdr:cNvPr>
        <xdr:cNvSpPr/>
      </xdr:nvSpPr>
      <xdr:spPr>
        <a:xfrm>
          <a:off x="9048750" y="33980436"/>
          <a:ext cx="2847975" cy="142877"/>
        </a:xfrm>
        <a:prstGeom prst="rightArrow">
          <a:avLst/>
        </a:prstGeom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18</xdr:col>
      <xdr:colOff>295275</xdr:colOff>
      <xdr:row>73</xdr:row>
      <xdr:rowOff>76200</xdr:rowOff>
    </xdr:from>
    <xdr:to>
      <xdr:col>23</xdr:col>
      <xdr:colOff>600074</xdr:colOff>
      <xdr:row>73</xdr:row>
      <xdr:rowOff>171450</xdr:rowOff>
    </xdr:to>
    <xdr:sp macro="" textlink="">
      <xdr:nvSpPr>
        <xdr:cNvPr id="72" name="ลูกศร: ขวา 95">
          <a:extLst>
            <a:ext uri="{FF2B5EF4-FFF2-40B4-BE49-F238E27FC236}">
              <a16:creationId xmlns:a16="http://schemas.microsoft.com/office/drawing/2014/main" id="{00000000-0008-0000-0700-000048000000}"/>
            </a:ext>
          </a:extLst>
        </xdr:cNvPr>
        <xdr:cNvSpPr/>
      </xdr:nvSpPr>
      <xdr:spPr>
        <a:xfrm>
          <a:off x="10658475" y="26603325"/>
          <a:ext cx="2486024" cy="95250"/>
        </a:xfrm>
        <a:prstGeom prst="rightArrow">
          <a:avLst/>
        </a:prstGeom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21</xdr:col>
      <xdr:colOff>161925</xdr:colOff>
      <xdr:row>53</xdr:row>
      <xdr:rowOff>57150</xdr:rowOff>
    </xdr:from>
    <xdr:to>
      <xdr:col>23</xdr:col>
      <xdr:colOff>590550</xdr:colOff>
      <xdr:row>53</xdr:row>
      <xdr:rowOff>171450</xdr:rowOff>
    </xdr:to>
    <xdr:sp macro="" textlink="">
      <xdr:nvSpPr>
        <xdr:cNvPr id="73" name="ลูกศร: ขวา 95">
          <a:extLst>
            <a:ext uri="{FF2B5EF4-FFF2-40B4-BE49-F238E27FC236}">
              <a16:creationId xmlns:a16="http://schemas.microsoft.com/office/drawing/2014/main" id="{00000000-0008-0000-0700-000049000000}"/>
            </a:ext>
          </a:extLst>
        </xdr:cNvPr>
        <xdr:cNvSpPr/>
      </xdr:nvSpPr>
      <xdr:spPr>
        <a:xfrm>
          <a:off x="11925300" y="19840575"/>
          <a:ext cx="1209675" cy="114300"/>
        </a:xfrm>
        <a:prstGeom prst="rightArrow">
          <a:avLst/>
        </a:prstGeom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12</xdr:col>
      <xdr:colOff>0</xdr:colOff>
      <xdr:row>115</xdr:row>
      <xdr:rowOff>57150</xdr:rowOff>
    </xdr:from>
    <xdr:to>
      <xdr:col>23</xdr:col>
      <xdr:colOff>581025</xdr:colOff>
      <xdr:row>115</xdr:row>
      <xdr:rowOff>161925</xdr:rowOff>
    </xdr:to>
    <xdr:sp macro="" textlink="">
      <xdr:nvSpPr>
        <xdr:cNvPr id="74" name="ลูกศร: ขวา 95">
          <a:extLst>
            <a:ext uri="{FF2B5EF4-FFF2-40B4-BE49-F238E27FC236}">
              <a16:creationId xmlns:a16="http://schemas.microsoft.com/office/drawing/2014/main" id="{00000000-0008-0000-0700-00004A000000}"/>
            </a:ext>
          </a:extLst>
        </xdr:cNvPr>
        <xdr:cNvSpPr/>
      </xdr:nvSpPr>
      <xdr:spPr>
        <a:xfrm>
          <a:off x="7867650" y="38528625"/>
          <a:ext cx="5257800" cy="104775"/>
        </a:xfrm>
        <a:prstGeom prst="rightArrow">
          <a:avLst/>
        </a:prstGeom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8</xdr:col>
      <xdr:colOff>0</xdr:colOff>
      <xdr:row>116</xdr:row>
      <xdr:rowOff>57150</xdr:rowOff>
    </xdr:from>
    <xdr:to>
      <xdr:col>23</xdr:col>
      <xdr:colOff>581025</xdr:colOff>
      <xdr:row>116</xdr:row>
      <xdr:rowOff>161925</xdr:rowOff>
    </xdr:to>
    <xdr:sp macro="" textlink="">
      <xdr:nvSpPr>
        <xdr:cNvPr id="77" name="ลูกศร: ขวา 95">
          <a:extLst>
            <a:ext uri="{FF2B5EF4-FFF2-40B4-BE49-F238E27FC236}">
              <a16:creationId xmlns:a16="http://schemas.microsoft.com/office/drawing/2014/main" id="{00000000-0008-0000-0700-00004D000000}"/>
            </a:ext>
          </a:extLst>
        </xdr:cNvPr>
        <xdr:cNvSpPr/>
      </xdr:nvSpPr>
      <xdr:spPr>
        <a:xfrm>
          <a:off x="6191250" y="39004875"/>
          <a:ext cx="6934200" cy="104775"/>
        </a:xfrm>
        <a:prstGeom prst="rightArrow">
          <a:avLst/>
        </a:prstGeom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8</xdr:col>
      <xdr:colOff>4761</xdr:colOff>
      <xdr:row>121</xdr:row>
      <xdr:rowOff>76200</xdr:rowOff>
    </xdr:from>
    <xdr:to>
      <xdr:col>22</xdr:col>
      <xdr:colOff>2380</xdr:colOff>
      <xdr:row>121</xdr:row>
      <xdr:rowOff>190500</xdr:rowOff>
    </xdr:to>
    <xdr:sp macro="" textlink="">
      <xdr:nvSpPr>
        <xdr:cNvPr id="78" name="ลูกศร: ขวา 95">
          <a:extLst>
            <a:ext uri="{FF2B5EF4-FFF2-40B4-BE49-F238E27FC236}">
              <a16:creationId xmlns:a16="http://schemas.microsoft.com/office/drawing/2014/main" id="{00000000-0008-0000-0700-00004E000000}"/>
            </a:ext>
          </a:extLst>
        </xdr:cNvPr>
        <xdr:cNvSpPr/>
      </xdr:nvSpPr>
      <xdr:spPr>
        <a:xfrm>
          <a:off x="5660230" y="43033950"/>
          <a:ext cx="5367338" cy="114300"/>
        </a:xfrm>
        <a:prstGeom prst="rightArrow">
          <a:avLst/>
        </a:prstGeom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8</xdr:col>
      <xdr:colOff>0</xdr:colOff>
      <xdr:row>123</xdr:row>
      <xdr:rowOff>76200</xdr:rowOff>
    </xdr:from>
    <xdr:to>
      <xdr:col>23</xdr:col>
      <xdr:colOff>581025</xdr:colOff>
      <xdr:row>123</xdr:row>
      <xdr:rowOff>180975</xdr:rowOff>
    </xdr:to>
    <xdr:sp macro="" textlink="">
      <xdr:nvSpPr>
        <xdr:cNvPr id="79" name="ลูกศร: ขวา 95">
          <a:extLst>
            <a:ext uri="{FF2B5EF4-FFF2-40B4-BE49-F238E27FC236}">
              <a16:creationId xmlns:a16="http://schemas.microsoft.com/office/drawing/2014/main" id="{00000000-0008-0000-0700-00004F000000}"/>
            </a:ext>
          </a:extLst>
        </xdr:cNvPr>
        <xdr:cNvSpPr/>
      </xdr:nvSpPr>
      <xdr:spPr>
        <a:xfrm>
          <a:off x="6191250" y="40690800"/>
          <a:ext cx="6934200" cy="104775"/>
        </a:xfrm>
        <a:prstGeom prst="rightArrow">
          <a:avLst/>
        </a:prstGeom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8</xdr:col>
      <xdr:colOff>0</xdr:colOff>
      <xdr:row>125</xdr:row>
      <xdr:rowOff>57150</xdr:rowOff>
    </xdr:from>
    <xdr:to>
      <xdr:col>23</xdr:col>
      <xdr:colOff>581025</xdr:colOff>
      <xdr:row>125</xdr:row>
      <xdr:rowOff>161925</xdr:rowOff>
    </xdr:to>
    <xdr:sp macro="" textlink="">
      <xdr:nvSpPr>
        <xdr:cNvPr id="80" name="ลูกศร: ขวา 95">
          <a:extLst>
            <a:ext uri="{FF2B5EF4-FFF2-40B4-BE49-F238E27FC236}">
              <a16:creationId xmlns:a16="http://schemas.microsoft.com/office/drawing/2014/main" id="{00000000-0008-0000-0700-000050000000}"/>
            </a:ext>
          </a:extLst>
        </xdr:cNvPr>
        <xdr:cNvSpPr/>
      </xdr:nvSpPr>
      <xdr:spPr>
        <a:xfrm>
          <a:off x="6191250" y="41186100"/>
          <a:ext cx="6934200" cy="104775"/>
        </a:xfrm>
        <a:prstGeom prst="rightArrow">
          <a:avLst/>
        </a:prstGeom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9</xdr:col>
      <xdr:colOff>0</xdr:colOff>
      <xdr:row>129</xdr:row>
      <xdr:rowOff>57151</xdr:rowOff>
    </xdr:from>
    <xdr:to>
      <xdr:col>11</xdr:col>
      <xdr:colOff>2381</xdr:colOff>
      <xdr:row>129</xdr:row>
      <xdr:rowOff>178593</xdr:rowOff>
    </xdr:to>
    <xdr:sp macro="" textlink="">
      <xdr:nvSpPr>
        <xdr:cNvPr id="81" name="ลูกศร: ขวา 95">
          <a:extLst>
            <a:ext uri="{FF2B5EF4-FFF2-40B4-BE49-F238E27FC236}">
              <a16:creationId xmlns:a16="http://schemas.microsoft.com/office/drawing/2014/main" id="{00000000-0008-0000-0700-000051000000}"/>
            </a:ext>
          </a:extLst>
        </xdr:cNvPr>
        <xdr:cNvSpPr/>
      </xdr:nvSpPr>
      <xdr:spPr>
        <a:xfrm>
          <a:off x="5988844" y="45193745"/>
          <a:ext cx="657225" cy="121442"/>
        </a:xfrm>
        <a:prstGeom prst="rightArrow">
          <a:avLst/>
        </a:prstGeom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8</xdr:col>
      <xdr:colOff>0</xdr:colOff>
      <xdr:row>135</xdr:row>
      <xdr:rowOff>161924</xdr:rowOff>
    </xdr:from>
    <xdr:to>
      <xdr:col>14</xdr:col>
      <xdr:colOff>321468</xdr:colOff>
      <xdr:row>135</xdr:row>
      <xdr:rowOff>285750</xdr:rowOff>
    </xdr:to>
    <xdr:sp macro="" textlink="">
      <xdr:nvSpPr>
        <xdr:cNvPr id="82" name="ลูกศร: ขวา 95">
          <a:extLst>
            <a:ext uri="{FF2B5EF4-FFF2-40B4-BE49-F238E27FC236}">
              <a16:creationId xmlns:a16="http://schemas.microsoft.com/office/drawing/2014/main" id="{00000000-0008-0000-0700-000052000000}"/>
            </a:ext>
          </a:extLst>
        </xdr:cNvPr>
        <xdr:cNvSpPr/>
      </xdr:nvSpPr>
      <xdr:spPr>
        <a:xfrm>
          <a:off x="5655469" y="47203518"/>
          <a:ext cx="2500312" cy="123826"/>
        </a:xfrm>
        <a:prstGeom prst="rightArrow">
          <a:avLst/>
        </a:prstGeom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8</xdr:col>
      <xdr:colOff>0</xdr:colOff>
      <xdr:row>137</xdr:row>
      <xdr:rowOff>190500</xdr:rowOff>
    </xdr:from>
    <xdr:to>
      <xdr:col>18</xdr:col>
      <xdr:colOff>309563</xdr:colOff>
      <xdr:row>137</xdr:row>
      <xdr:rowOff>309562</xdr:rowOff>
    </xdr:to>
    <xdr:sp macro="" textlink="">
      <xdr:nvSpPr>
        <xdr:cNvPr id="83" name="ลูกศร: ขวา 95">
          <a:extLst>
            <a:ext uri="{FF2B5EF4-FFF2-40B4-BE49-F238E27FC236}">
              <a16:creationId xmlns:a16="http://schemas.microsoft.com/office/drawing/2014/main" id="{00000000-0008-0000-0700-000053000000}"/>
            </a:ext>
          </a:extLst>
        </xdr:cNvPr>
        <xdr:cNvSpPr/>
      </xdr:nvSpPr>
      <xdr:spPr>
        <a:xfrm>
          <a:off x="5655469" y="47946469"/>
          <a:ext cx="4048125" cy="119062"/>
        </a:xfrm>
        <a:prstGeom prst="rightArrow">
          <a:avLst/>
        </a:prstGeom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8</xdr:col>
      <xdr:colOff>0</xdr:colOff>
      <xdr:row>139</xdr:row>
      <xdr:rowOff>180975</xdr:rowOff>
    </xdr:from>
    <xdr:to>
      <xdr:col>23</xdr:col>
      <xdr:colOff>581025</xdr:colOff>
      <xdr:row>139</xdr:row>
      <xdr:rowOff>285750</xdr:rowOff>
    </xdr:to>
    <xdr:sp macro="" textlink="">
      <xdr:nvSpPr>
        <xdr:cNvPr id="84" name="ลูกศร: ขวา 95">
          <a:extLst>
            <a:ext uri="{FF2B5EF4-FFF2-40B4-BE49-F238E27FC236}">
              <a16:creationId xmlns:a16="http://schemas.microsoft.com/office/drawing/2014/main" id="{00000000-0008-0000-0700-000054000000}"/>
            </a:ext>
          </a:extLst>
        </xdr:cNvPr>
        <xdr:cNvSpPr/>
      </xdr:nvSpPr>
      <xdr:spPr>
        <a:xfrm>
          <a:off x="6191250" y="46072425"/>
          <a:ext cx="6934200" cy="104775"/>
        </a:xfrm>
        <a:prstGeom prst="rightArrow">
          <a:avLst/>
        </a:prstGeom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9</xdr:col>
      <xdr:colOff>0</xdr:colOff>
      <xdr:row>99</xdr:row>
      <xdr:rowOff>59530</xdr:rowOff>
    </xdr:from>
    <xdr:to>
      <xdr:col>10</xdr:col>
      <xdr:colOff>0</xdr:colOff>
      <xdr:row>99</xdr:row>
      <xdr:rowOff>164305</xdr:rowOff>
    </xdr:to>
    <xdr:sp macro="" textlink="">
      <xdr:nvSpPr>
        <xdr:cNvPr id="44" name="ลูกศร: ขวา 95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/>
      </xdr:nvSpPr>
      <xdr:spPr>
        <a:xfrm>
          <a:off x="5988844" y="35933061"/>
          <a:ext cx="333375" cy="104775"/>
        </a:xfrm>
        <a:prstGeom prst="rightArrow">
          <a:avLst/>
        </a:prstGeom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10</xdr:col>
      <xdr:colOff>0</xdr:colOff>
      <xdr:row>100</xdr:row>
      <xdr:rowOff>166684</xdr:rowOff>
    </xdr:from>
    <xdr:to>
      <xdr:col>11</xdr:col>
      <xdr:colOff>11906</xdr:colOff>
      <xdr:row>100</xdr:row>
      <xdr:rowOff>271459</xdr:rowOff>
    </xdr:to>
    <xdr:sp macro="" textlink="">
      <xdr:nvSpPr>
        <xdr:cNvPr id="49" name="ลูกศร: ขวา 95">
          <a:extLst>
            <a:ext uri="{FF2B5EF4-FFF2-40B4-BE49-F238E27FC236}">
              <a16:creationId xmlns:a16="http://schemas.microsoft.com/office/drawing/2014/main" id="{00000000-0008-0000-0700-000031000000}"/>
            </a:ext>
          </a:extLst>
        </xdr:cNvPr>
        <xdr:cNvSpPr/>
      </xdr:nvSpPr>
      <xdr:spPr>
        <a:xfrm>
          <a:off x="6322219" y="36730778"/>
          <a:ext cx="333375" cy="104775"/>
        </a:xfrm>
        <a:prstGeom prst="rightArrow">
          <a:avLst/>
        </a:prstGeom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10</xdr:col>
      <xdr:colOff>0</xdr:colOff>
      <xdr:row>101</xdr:row>
      <xdr:rowOff>71436</xdr:rowOff>
    </xdr:from>
    <xdr:to>
      <xdr:col>15</xdr:col>
      <xdr:colOff>488156</xdr:colOff>
      <xdr:row>101</xdr:row>
      <xdr:rowOff>190500</xdr:rowOff>
    </xdr:to>
    <xdr:sp macro="" textlink="">
      <xdr:nvSpPr>
        <xdr:cNvPr id="55" name="ลูกศร: ขวา 95">
          <a:extLst>
            <a:ext uri="{FF2B5EF4-FFF2-40B4-BE49-F238E27FC236}">
              <a16:creationId xmlns:a16="http://schemas.microsoft.com/office/drawing/2014/main" id="{00000000-0008-0000-0700-000037000000}"/>
            </a:ext>
          </a:extLst>
        </xdr:cNvPr>
        <xdr:cNvSpPr/>
      </xdr:nvSpPr>
      <xdr:spPr>
        <a:xfrm>
          <a:off x="6322219" y="36445030"/>
          <a:ext cx="2333625" cy="119064"/>
        </a:xfrm>
        <a:prstGeom prst="rightArrow">
          <a:avLst/>
        </a:prstGeom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10</xdr:col>
      <xdr:colOff>0</xdr:colOff>
      <xdr:row>102</xdr:row>
      <xdr:rowOff>83342</xdr:rowOff>
    </xdr:from>
    <xdr:to>
      <xdr:col>23</xdr:col>
      <xdr:colOff>523875</xdr:colOff>
      <xdr:row>102</xdr:row>
      <xdr:rowOff>190500</xdr:rowOff>
    </xdr:to>
    <xdr:sp macro="" textlink="">
      <xdr:nvSpPr>
        <xdr:cNvPr id="62" name="ลูกศร: ขวา 95">
          <a:extLst>
            <a:ext uri="{FF2B5EF4-FFF2-40B4-BE49-F238E27FC236}">
              <a16:creationId xmlns:a16="http://schemas.microsoft.com/office/drawing/2014/main" id="{00000000-0008-0000-0700-00003E000000}"/>
            </a:ext>
          </a:extLst>
        </xdr:cNvPr>
        <xdr:cNvSpPr/>
      </xdr:nvSpPr>
      <xdr:spPr>
        <a:xfrm>
          <a:off x="6322219" y="36718873"/>
          <a:ext cx="5536406" cy="107158"/>
        </a:xfrm>
        <a:prstGeom prst="rightArrow">
          <a:avLst/>
        </a:prstGeom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8</xdr:col>
      <xdr:colOff>0</xdr:colOff>
      <xdr:row>127</xdr:row>
      <xdr:rowOff>190496</xdr:rowOff>
    </xdr:from>
    <xdr:to>
      <xdr:col>24</xdr:col>
      <xdr:colOff>2381</xdr:colOff>
      <xdr:row>127</xdr:row>
      <xdr:rowOff>295271</xdr:rowOff>
    </xdr:to>
    <xdr:sp macro="" textlink="">
      <xdr:nvSpPr>
        <xdr:cNvPr id="63" name="ลูกศร: ขวา 95">
          <a:extLst>
            <a:ext uri="{FF2B5EF4-FFF2-40B4-BE49-F238E27FC236}">
              <a16:creationId xmlns:a16="http://schemas.microsoft.com/office/drawing/2014/main" id="{00000000-0008-0000-0700-00003F000000}"/>
            </a:ext>
          </a:extLst>
        </xdr:cNvPr>
        <xdr:cNvSpPr/>
      </xdr:nvSpPr>
      <xdr:spPr>
        <a:xfrm>
          <a:off x="5655469" y="44612715"/>
          <a:ext cx="6134100" cy="104775"/>
        </a:xfrm>
        <a:prstGeom prst="rightArrow">
          <a:avLst/>
        </a:prstGeom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18</xdr:col>
      <xdr:colOff>0</xdr:colOff>
      <xdr:row>68</xdr:row>
      <xdr:rowOff>71436</xdr:rowOff>
    </xdr:from>
    <xdr:to>
      <xdr:col>19</xdr:col>
      <xdr:colOff>21431</xdr:colOff>
      <xdr:row>68</xdr:row>
      <xdr:rowOff>176211</xdr:rowOff>
    </xdr:to>
    <xdr:sp macro="" textlink="">
      <xdr:nvSpPr>
        <xdr:cNvPr id="67" name="ลูกศร: ขวา 95">
          <a:extLst>
            <a:ext uri="{FF2B5EF4-FFF2-40B4-BE49-F238E27FC236}">
              <a16:creationId xmlns:a16="http://schemas.microsoft.com/office/drawing/2014/main" id="{00000000-0008-0000-0700-000043000000}"/>
            </a:ext>
          </a:extLst>
        </xdr:cNvPr>
        <xdr:cNvSpPr/>
      </xdr:nvSpPr>
      <xdr:spPr>
        <a:xfrm>
          <a:off x="9394031" y="24848342"/>
          <a:ext cx="342900" cy="104775"/>
        </a:xfrm>
        <a:prstGeom prst="rightArrow">
          <a:avLst/>
        </a:prstGeom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Microsoft_Visio_Drawing1.vsdx"/><Relationship Id="rId5" Type="http://schemas.openxmlformats.org/officeDocument/2006/relationships/image" Target="../media/image2.emf"/><Relationship Id="rId4" Type="http://schemas.openxmlformats.org/officeDocument/2006/relationships/package" Target="../embeddings/Microsoft_Visio_Drawing.vsd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5"/>
  <sheetViews>
    <sheetView view="pageBreakPreview" zoomScale="90" zoomScaleNormal="90" workbookViewId="0">
      <selection activeCell="E46" sqref="E46"/>
    </sheetView>
  </sheetViews>
  <sheetFormatPr defaultRowHeight="14.25"/>
  <cols>
    <col min="1" max="13" width="9" style="61"/>
    <col min="14" max="14" width="9" style="61" customWidth="1"/>
    <col min="15" max="16384" width="9" style="61"/>
  </cols>
  <sheetData>
    <row r="1" spans="1:14" ht="33.75">
      <c r="A1" s="503"/>
      <c r="B1" s="503"/>
      <c r="C1" s="503"/>
      <c r="D1" s="503"/>
      <c r="E1" s="503"/>
      <c r="F1" s="503"/>
      <c r="G1" s="503"/>
      <c r="H1" s="503"/>
      <c r="I1" s="503"/>
      <c r="J1" s="503"/>
      <c r="K1" s="503"/>
      <c r="L1" s="503"/>
      <c r="M1" s="503"/>
      <c r="N1" s="503"/>
    </row>
    <row r="2" spans="1:14" ht="33.7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1:14" ht="33.75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</row>
    <row r="4" spans="1:14" ht="33.75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</row>
    <row r="5" spans="1:14" ht="21.75" customHeight="1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</row>
    <row r="6" spans="1:14" ht="33.75">
      <c r="A6" s="504" t="s">
        <v>0</v>
      </c>
      <c r="B6" s="504"/>
      <c r="C6" s="504"/>
      <c r="D6" s="504"/>
      <c r="E6" s="504"/>
      <c r="F6" s="504"/>
      <c r="G6" s="504"/>
      <c r="H6" s="504"/>
      <c r="I6" s="504"/>
      <c r="J6" s="504"/>
      <c r="K6" s="504"/>
      <c r="L6" s="504"/>
      <c r="M6" s="504"/>
      <c r="N6" s="504"/>
    </row>
    <row r="7" spans="1:14" ht="33.75">
      <c r="A7" s="504" t="s">
        <v>160</v>
      </c>
      <c r="B7" s="504"/>
      <c r="C7" s="504"/>
      <c r="D7" s="504"/>
      <c r="E7" s="504"/>
      <c r="F7" s="504"/>
      <c r="G7" s="504"/>
      <c r="H7" s="504"/>
      <c r="I7" s="504"/>
      <c r="J7" s="504"/>
      <c r="K7" s="504"/>
      <c r="L7" s="504"/>
      <c r="M7" s="504"/>
      <c r="N7" s="504"/>
    </row>
    <row r="8" spans="1:14" ht="33.75">
      <c r="A8" s="503" t="s">
        <v>1</v>
      </c>
      <c r="B8" s="503"/>
      <c r="C8" s="503"/>
      <c r="D8" s="503"/>
      <c r="E8" s="503"/>
      <c r="F8" s="503"/>
      <c r="G8" s="503"/>
      <c r="H8" s="503"/>
      <c r="I8" s="503"/>
      <c r="J8" s="503"/>
      <c r="K8" s="503"/>
      <c r="L8" s="503"/>
      <c r="M8" s="503"/>
      <c r="N8" s="503"/>
    </row>
    <row r="9" spans="1:14" ht="33.75">
      <c r="A9" s="503" t="s">
        <v>2</v>
      </c>
      <c r="B9" s="503"/>
      <c r="C9" s="503"/>
      <c r="D9" s="503"/>
      <c r="E9" s="503"/>
      <c r="F9" s="503"/>
      <c r="G9" s="503"/>
      <c r="H9" s="503"/>
      <c r="I9" s="503"/>
      <c r="J9" s="503"/>
      <c r="K9" s="503"/>
      <c r="L9" s="503"/>
      <c r="M9" s="503"/>
      <c r="N9" s="503"/>
    </row>
    <row r="10" spans="1:14" ht="33.75">
      <c r="A10" s="62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</row>
    <row r="11" spans="1:14" ht="33.75">
      <c r="A11" s="62"/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</row>
    <row r="12" spans="1:14" ht="28.5">
      <c r="A12" s="502"/>
      <c r="B12" s="502"/>
      <c r="C12" s="502"/>
      <c r="D12" s="502"/>
      <c r="E12" s="502"/>
      <c r="F12" s="502"/>
      <c r="G12" s="502"/>
      <c r="H12" s="502"/>
      <c r="I12" s="502"/>
      <c r="J12" s="502"/>
      <c r="K12" s="502"/>
      <c r="L12" s="502"/>
      <c r="M12" s="502"/>
      <c r="N12" s="502"/>
    </row>
    <row r="13" spans="1:14" ht="28.5">
      <c r="A13" s="502"/>
      <c r="B13" s="502"/>
      <c r="C13" s="502"/>
      <c r="D13" s="502"/>
      <c r="E13" s="502"/>
      <c r="F13" s="502"/>
      <c r="G13" s="502"/>
      <c r="H13" s="502"/>
      <c r="I13" s="502"/>
      <c r="J13" s="502"/>
      <c r="K13" s="502"/>
      <c r="L13" s="502"/>
      <c r="M13" s="502"/>
      <c r="N13" s="502"/>
    </row>
    <row r="14" spans="1:14" ht="28.5">
      <c r="A14" s="295"/>
      <c r="B14" s="295"/>
      <c r="C14" s="295"/>
      <c r="D14" s="295"/>
      <c r="E14" s="295"/>
      <c r="F14" s="295"/>
      <c r="G14" s="295"/>
      <c r="H14" s="295"/>
      <c r="I14" s="295"/>
      <c r="J14" s="295" t="s">
        <v>3</v>
      </c>
      <c r="K14" s="295"/>
      <c r="L14" s="295"/>
      <c r="M14" s="295"/>
      <c r="N14" s="295"/>
    </row>
    <row r="15" spans="1:14" ht="28.5">
      <c r="A15" s="295"/>
      <c r="B15" s="295"/>
      <c r="C15" s="295"/>
      <c r="D15" s="295"/>
      <c r="E15" s="295"/>
      <c r="F15" s="295"/>
      <c r="G15" s="295"/>
      <c r="H15" s="295"/>
      <c r="I15" s="295"/>
      <c r="J15" s="295" t="s">
        <v>188</v>
      </c>
      <c r="K15" s="295"/>
      <c r="L15" s="295"/>
      <c r="M15" s="295"/>
      <c r="N15" s="295"/>
    </row>
  </sheetData>
  <mergeCells count="7">
    <mergeCell ref="A13:N13"/>
    <mergeCell ref="A1:N1"/>
    <mergeCell ref="A6:N6"/>
    <mergeCell ref="A7:N7"/>
    <mergeCell ref="A8:N8"/>
    <mergeCell ref="A9:N9"/>
    <mergeCell ref="A12:N12"/>
  </mergeCells>
  <printOptions horizontalCentered="1"/>
  <pageMargins left="0.31496062992125984" right="0.31496062992125984" top="0.70866141732283472" bottom="0.51181102362204722" header="0.31496062992125984" footer="0.23622047244094491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H10"/>
  <sheetViews>
    <sheetView view="pageBreakPreview" zoomScale="60" zoomScaleNormal="100" workbookViewId="0">
      <selection activeCell="J43" sqref="J43"/>
    </sheetView>
  </sheetViews>
  <sheetFormatPr defaultRowHeight="14.25"/>
  <cols>
    <col min="1" max="1" width="4.875" customWidth="1"/>
    <col min="2" max="2" width="60.5" customWidth="1"/>
    <col min="3" max="3" width="11.75" customWidth="1"/>
    <col min="4" max="4" width="11.125" customWidth="1"/>
    <col min="6" max="6" width="11" customWidth="1"/>
    <col min="7" max="7" width="14" customWidth="1"/>
    <col min="8" max="8" width="11.5" customWidth="1"/>
  </cols>
  <sheetData>
    <row r="2" spans="2:8" ht="26.25">
      <c r="B2" s="2" t="s">
        <v>23</v>
      </c>
      <c r="C2" s="3"/>
      <c r="D2" s="3"/>
      <c r="E2" s="3"/>
      <c r="F2" s="3"/>
      <c r="G2" s="3"/>
    </row>
    <row r="3" spans="2:8" ht="26.25" customHeight="1">
      <c r="B3" s="542" t="s">
        <v>24</v>
      </c>
      <c r="C3" s="541" t="s">
        <v>25</v>
      </c>
      <c r="D3" s="541"/>
      <c r="E3" s="541"/>
      <c r="F3" s="541" t="s">
        <v>26</v>
      </c>
      <c r="G3" s="541"/>
      <c r="H3" s="541"/>
    </row>
    <row r="4" spans="2:8" ht="26.25" customHeight="1">
      <c r="B4" s="543"/>
      <c r="C4" s="4" t="s">
        <v>27</v>
      </c>
      <c r="D4" s="4" t="s">
        <v>28</v>
      </c>
      <c r="E4" s="4" t="s">
        <v>29</v>
      </c>
      <c r="F4" s="4" t="s">
        <v>27</v>
      </c>
      <c r="G4" s="4" t="s">
        <v>28</v>
      </c>
      <c r="H4" s="4" t="s">
        <v>29</v>
      </c>
    </row>
    <row r="5" spans="2:8" ht="26.25">
      <c r="B5" s="5" t="s">
        <v>30</v>
      </c>
      <c r="C5" s="6">
        <f t="shared" ref="C5:H5" si="0">C6</f>
        <v>0</v>
      </c>
      <c r="D5" s="6">
        <f t="shared" si="0"/>
        <v>0</v>
      </c>
      <c r="E5" s="6">
        <f t="shared" si="0"/>
        <v>0</v>
      </c>
      <c r="F5" s="6">
        <f t="shared" si="0"/>
        <v>0</v>
      </c>
      <c r="G5" s="6">
        <f t="shared" si="0"/>
        <v>0</v>
      </c>
      <c r="H5" s="6">
        <f t="shared" si="0"/>
        <v>0</v>
      </c>
    </row>
    <row r="6" spans="2:8" ht="23.25">
      <c r="B6" s="7" t="s">
        <v>44</v>
      </c>
      <c r="C6" s="8">
        <f t="shared" ref="C6:H6" si="1">C7+C8+C9+C10</f>
        <v>0</v>
      </c>
      <c r="D6" s="8">
        <f t="shared" si="1"/>
        <v>0</v>
      </c>
      <c r="E6" s="8">
        <f t="shared" si="1"/>
        <v>0</v>
      </c>
      <c r="F6" s="8">
        <f t="shared" si="1"/>
        <v>0</v>
      </c>
      <c r="G6" s="8">
        <f t="shared" si="1"/>
        <v>0</v>
      </c>
      <c r="H6" s="8">
        <f t="shared" si="1"/>
        <v>0</v>
      </c>
    </row>
    <row r="7" spans="2:8" ht="23.25">
      <c r="B7" s="7" t="s">
        <v>45</v>
      </c>
      <c r="C7" s="8"/>
      <c r="D7" s="8"/>
      <c r="E7" s="8">
        <f>C7+D7</f>
        <v>0</v>
      </c>
      <c r="F7" s="8"/>
      <c r="G7" s="8"/>
      <c r="H7" s="8">
        <f>F7+G7</f>
        <v>0</v>
      </c>
    </row>
    <row r="8" spans="2:8" ht="23.25">
      <c r="B8" s="7" t="s">
        <v>46</v>
      </c>
      <c r="C8" s="8"/>
      <c r="D8" s="8"/>
      <c r="E8" s="8">
        <f>C8+D8</f>
        <v>0</v>
      </c>
      <c r="F8" s="8"/>
      <c r="G8" s="8"/>
      <c r="H8" s="8">
        <f>F8+G8</f>
        <v>0</v>
      </c>
    </row>
    <row r="9" spans="2:8" ht="23.25">
      <c r="B9" s="7" t="s">
        <v>47</v>
      </c>
      <c r="C9" s="8"/>
      <c r="D9" s="8"/>
      <c r="E9" s="8">
        <f>C9+D9</f>
        <v>0</v>
      </c>
      <c r="F9" s="8"/>
      <c r="G9" s="8"/>
      <c r="H9" s="8">
        <f>F9+G9</f>
        <v>0</v>
      </c>
    </row>
    <row r="10" spans="2:8" ht="23.25">
      <c r="B10" s="9" t="s">
        <v>48</v>
      </c>
      <c r="C10" s="10"/>
      <c r="D10" s="10"/>
      <c r="E10" s="10">
        <f>C10+D10</f>
        <v>0</v>
      </c>
      <c r="F10" s="10"/>
      <c r="G10" s="10"/>
      <c r="H10" s="10">
        <f>F10+G10</f>
        <v>0</v>
      </c>
    </row>
  </sheetData>
  <mergeCells count="3">
    <mergeCell ref="C3:E3"/>
    <mergeCell ref="F3:H3"/>
    <mergeCell ref="B3:B4"/>
  </mergeCells>
  <pageMargins left="0.22" right="0.16" top="0.53" bottom="0.53" header="0.3" footer="0.3"/>
  <pageSetup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7" tint="0.39994506668294322"/>
    <outlinePr summaryBelow="0"/>
    <pageSetUpPr fitToPage="1"/>
  </sheetPr>
  <dimension ref="A1:AH136"/>
  <sheetViews>
    <sheetView tabSelected="1" topLeftCell="A4" zoomScale="80" zoomScaleNormal="80" workbookViewId="0">
      <pane ySplit="3" topLeftCell="A7" activePane="bottomLeft" state="frozen"/>
      <selection activeCell="B13" sqref="B13"/>
      <selection pane="bottomLeft" activeCell="E135" sqref="E135"/>
    </sheetView>
  </sheetViews>
  <sheetFormatPr defaultRowHeight="18" outlineLevelRow="3" outlineLevelCol="1"/>
  <cols>
    <col min="1" max="3" width="3.875" style="451" customWidth="1"/>
    <col min="4" max="4" width="5.125" style="301" customWidth="1"/>
    <col min="5" max="5" width="26.375" style="302" customWidth="1"/>
    <col min="6" max="6" width="6" style="302" customWidth="1"/>
    <col min="7" max="7" width="5.875" style="303" customWidth="1"/>
    <col min="8" max="8" width="10.25" style="301" bestFit="1" customWidth="1"/>
    <col min="9" max="9" width="11.875" style="301" bestFit="1" customWidth="1"/>
    <col min="10" max="10" width="10" style="301" bestFit="1" customWidth="1"/>
    <col min="11" max="13" width="9.625" style="301" customWidth="1" outlineLevel="1"/>
    <col min="14" max="14" width="9.625" style="301" customWidth="1"/>
    <col min="15" max="15" width="9.625" style="301" customWidth="1" outlineLevel="1"/>
    <col min="16" max="16" width="10" style="301" customWidth="1" outlineLevel="1"/>
    <col min="17" max="17" width="9.625" style="301" customWidth="1" outlineLevel="1"/>
    <col min="18" max="18" width="10" style="301" customWidth="1"/>
    <col min="19" max="19" width="9.625" style="301" customWidth="1" outlineLevel="1"/>
    <col min="20" max="20" width="10.125" style="301" customWidth="1" outlineLevel="1"/>
    <col min="21" max="21" width="9.625" style="301" customWidth="1" outlineLevel="1"/>
    <col min="22" max="22" width="10" style="301" customWidth="1"/>
    <col min="23" max="25" width="9.625" style="301" customWidth="1" outlineLevel="1"/>
    <col min="26" max="26" width="9.625" style="301" customWidth="1"/>
    <col min="27" max="27" width="10.875" style="302" bestFit="1" customWidth="1"/>
    <col min="28" max="29" width="12" style="296" hidden="1" customWidth="1"/>
    <col min="30" max="31" width="12.375" style="296" hidden="1" customWidth="1"/>
    <col min="32" max="32" width="13.875" style="296" hidden="1" customWidth="1"/>
    <col min="33" max="33" width="12.875" style="296" hidden="1" customWidth="1"/>
    <col min="34" max="34" width="10.25" style="296" hidden="1" customWidth="1"/>
    <col min="35" max="16384" width="9" style="296"/>
  </cols>
  <sheetData>
    <row r="1" spans="1:34" ht="27.75" customHeight="1">
      <c r="A1" s="530" t="s">
        <v>189</v>
      </c>
      <c r="B1" s="554"/>
      <c r="C1" s="554"/>
      <c r="D1" s="554"/>
      <c r="E1" s="554"/>
      <c r="F1" s="554"/>
      <c r="G1" s="554"/>
      <c r="H1" s="554"/>
      <c r="I1" s="554"/>
      <c r="J1" s="554"/>
      <c r="K1" s="554"/>
      <c r="L1" s="554"/>
      <c r="M1" s="554"/>
      <c r="N1" s="554"/>
      <c r="O1" s="554"/>
      <c r="P1" s="554"/>
      <c r="Q1" s="554"/>
      <c r="R1" s="554"/>
      <c r="S1" s="554"/>
      <c r="T1" s="554"/>
      <c r="U1" s="554"/>
      <c r="V1" s="554"/>
      <c r="W1" s="554"/>
      <c r="X1" s="554"/>
      <c r="Y1" s="554"/>
      <c r="Z1" s="554"/>
      <c r="AA1" s="554"/>
    </row>
    <row r="2" spans="1:34" ht="27.75" customHeight="1">
      <c r="A2" s="530" t="s">
        <v>17</v>
      </c>
      <c r="B2" s="555"/>
      <c r="C2" s="555"/>
      <c r="D2" s="555"/>
      <c r="E2" s="555"/>
      <c r="F2" s="555"/>
      <c r="G2" s="555"/>
      <c r="H2" s="555"/>
      <c r="I2" s="555"/>
      <c r="J2" s="555"/>
      <c r="K2" s="555"/>
      <c r="L2" s="555"/>
      <c r="M2" s="555"/>
      <c r="N2" s="555"/>
      <c r="O2" s="555"/>
      <c r="P2" s="555"/>
      <c r="Q2" s="555"/>
      <c r="R2" s="555"/>
      <c r="S2" s="555"/>
      <c r="T2" s="555"/>
      <c r="U2" s="555"/>
      <c r="V2" s="555"/>
      <c r="W2" s="555"/>
      <c r="X2" s="555"/>
      <c r="Y2" s="555"/>
      <c r="Z2" s="555"/>
      <c r="AA2" s="555"/>
    </row>
    <row r="3" spans="1:34" ht="21" customHeight="1">
      <c r="A3" s="556" t="s">
        <v>149</v>
      </c>
      <c r="B3" s="556"/>
      <c r="C3" s="556"/>
      <c r="D3" s="556"/>
      <c r="E3" s="556"/>
      <c r="F3" s="297"/>
      <c r="G3" s="297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98"/>
      <c r="Y3" s="298"/>
      <c r="Z3" s="298"/>
      <c r="AA3" s="297"/>
    </row>
    <row r="4" spans="1:34" s="302" customFormat="1" ht="20.25" customHeight="1">
      <c r="A4" s="299"/>
      <c r="B4" s="299"/>
      <c r="C4" s="300"/>
      <c r="D4" s="301"/>
      <c r="F4" s="303"/>
      <c r="G4" s="304"/>
      <c r="H4" s="301"/>
      <c r="I4" s="301"/>
      <c r="J4" s="301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5"/>
      <c r="W4" s="305"/>
      <c r="X4" s="305"/>
      <c r="Y4" s="305"/>
      <c r="Z4" s="305"/>
      <c r="AA4" s="306" t="s">
        <v>150</v>
      </c>
    </row>
    <row r="5" spans="1:34" s="302" customFormat="1" ht="15.75">
      <c r="A5" s="549" t="s">
        <v>52</v>
      </c>
      <c r="B5" s="549" t="s">
        <v>53</v>
      </c>
      <c r="C5" s="549" t="s">
        <v>54</v>
      </c>
      <c r="D5" s="551" t="s">
        <v>50</v>
      </c>
      <c r="E5" s="547" t="s">
        <v>71</v>
      </c>
      <c r="F5" s="552" t="s">
        <v>72</v>
      </c>
      <c r="G5" s="552" t="s">
        <v>73</v>
      </c>
      <c r="H5" s="557" t="s">
        <v>151</v>
      </c>
      <c r="I5" s="558"/>
      <c r="J5" s="559"/>
      <c r="K5" s="560" t="s">
        <v>152</v>
      </c>
      <c r="L5" s="561"/>
      <c r="M5" s="561"/>
      <c r="N5" s="561"/>
      <c r="O5" s="561"/>
      <c r="P5" s="561"/>
      <c r="Q5" s="561"/>
      <c r="R5" s="561"/>
      <c r="S5" s="561"/>
      <c r="T5" s="561"/>
      <c r="U5" s="561"/>
      <c r="V5" s="561"/>
      <c r="W5" s="561"/>
      <c r="X5" s="561"/>
      <c r="Y5" s="561"/>
      <c r="Z5" s="561"/>
      <c r="AA5" s="546" t="s">
        <v>75</v>
      </c>
      <c r="AB5" s="544" t="s">
        <v>52</v>
      </c>
      <c r="AC5" s="545"/>
      <c r="AD5" s="544" t="s">
        <v>53</v>
      </c>
      <c r="AE5" s="545"/>
      <c r="AF5" s="544" t="s">
        <v>54</v>
      </c>
      <c r="AG5" s="545"/>
    </row>
    <row r="6" spans="1:34" s="302" customFormat="1" ht="21" customHeight="1">
      <c r="A6" s="550"/>
      <c r="B6" s="550"/>
      <c r="C6" s="550"/>
      <c r="D6" s="551"/>
      <c r="E6" s="547"/>
      <c r="F6" s="553"/>
      <c r="G6" s="553"/>
      <c r="H6" s="307" t="s">
        <v>30</v>
      </c>
      <c r="I6" s="308" t="s">
        <v>27</v>
      </c>
      <c r="J6" s="309" t="s">
        <v>28</v>
      </c>
      <c r="K6" s="310" t="s">
        <v>76</v>
      </c>
      <c r="L6" s="310" t="s">
        <v>77</v>
      </c>
      <c r="M6" s="310" t="s">
        <v>78</v>
      </c>
      <c r="N6" s="311" t="s">
        <v>79</v>
      </c>
      <c r="O6" s="310" t="s">
        <v>80</v>
      </c>
      <c r="P6" s="310" t="s">
        <v>81</v>
      </c>
      <c r="Q6" s="310" t="s">
        <v>82</v>
      </c>
      <c r="R6" s="311" t="s">
        <v>83</v>
      </c>
      <c r="S6" s="310" t="s">
        <v>84</v>
      </c>
      <c r="T6" s="310" t="s">
        <v>85</v>
      </c>
      <c r="U6" s="310" t="s">
        <v>86</v>
      </c>
      <c r="V6" s="311" t="s">
        <v>87</v>
      </c>
      <c r="W6" s="310" t="s">
        <v>88</v>
      </c>
      <c r="X6" s="310" t="s">
        <v>89</v>
      </c>
      <c r="Y6" s="310" t="s">
        <v>90</v>
      </c>
      <c r="Z6" s="311" t="s">
        <v>91</v>
      </c>
      <c r="AA6" s="547"/>
      <c r="AB6" s="312" t="s">
        <v>27</v>
      </c>
      <c r="AC6" s="313" t="s">
        <v>28</v>
      </c>
      <c r="AD6" s="312" t="s">
        <v>27</v>
      </c>
      <c r="AE6" s="313" t="s">
        <v>28</v>
      </c>
      <c r="AF6" s="312" t="s">
        <v>27</v>
      </c>
      <c r="AG6" s="313" t="s">
        <v>28</v>
      </c>
    </row>
    <row r="7" spans="1:34" s="302" customFormat="1" ht="15.75">
      <c r="A7" s="548" t="s">
        <v>92</v>
      </c>
      <c r="B7" s="548"/>
      <c r="C7" s="548"/>
      <c r="D7" s="548"/>
      <c r="E7" s="548"/>
      <c r="F7" s="314"/>
      <c r="G7" s="315" t="s">
        <v>96</v>
      </c>
      <c r="H7" s="316"/>
      <c r="I7" s="317"/>
      <c r="J7" s="318"/>
      <c r="K7" s="316"/>
      <c r="L7" s="316"/>
      <c r="M7" s="316"/>
      <c r="N7" s="316"/>
      <c r="O7" s="316"/>
      <c r="P7" s="316"/>
      <c r="Q7" s="316"/>
      <c r="R7" s="316"/>
      <c r="S7" s="316"/>
      <c r="T7" s="316"/>
      <c r="U7" s="316"/>
      <c r="V7" s="316"/>
      <c r="W7" s="316"/>
      <c r="X7" s="316"/>
      <c r="Y7" s="316"/>
      <c r="Z7" s="316"/>
      <c r="AA7" s="314"/>
      <c r="AB7" s="319"/>
      <c r="AC7" s="319"/>
      <c r="AD7" s="319"/>
      <c r="AE7" s="319"/>
      <c r="AF7" s="319"/>
      <c r="AG7" s="319"/>
    </row>
    <row r="8" spans="1:34" s="458" customFormat="1" ht="15">
      <c r="A8" s="452"/>
      <c r="B8" s="452"/>
      <c r="C8" s="452"/>
      <c r="D8" s="452"/>
      <c r="E8" s="452" t="s">
        <v>151</v>
      </c>
      <c r="F8" s="453"/>
      <c r="G8" s="454" t="s">
        <v>96</v>
      </c>
      <c r="H8" s="455">
        <f t="shared" ref="H8:Z8" si="0">H12+H26+H84+H112</f>
        <v>6345600</v>
      </c>
      <c r="I8" s="455">
        <f>I12+I26+I84+I112</f>
        <v>6345600</v>
      </c>
      <c r="J8" s="456">
        <f t="shared" si="0"/>
        <v>0</v>
      </c>
      <c r="K8" s="455">
        <f t="shared" si="0"/>
        <v>74848</v>
      </c>
      <c r="L8" s="455">
        <f t="shared" si="0"/>
        <v>460548</v>
      </c>
      <c r="M8" s="455">
        <f t="shared" si="0"/>
        <v>254952</v>
      </c>
      <c r="N8" s="455">
        <f t="shared" si="0"/>
        <v>790348</v>
      </c>
      <c r="O8" s="455">
        <f t="shared" si="0"/>
        <v>664812</v>
      </c>
      <c r="P8" s="455">
        <f t="shared" si="0"/>
        <v>1069108</v>
      </c>
      <c r="Q8" s="455">
        <f t="shared" si="0"/>
        <v>633088</v>
      </c>
      <c r="R8" s="455">
        <f t="shared" si="0"/>
        <v>2367008</v>
      </c>
      <c r="S8" s="455">
        <f t="shared" si="0"/>
        <v>597415</v>
      </c>
      <c r="T8" s="455">
        <f t="shared" si="0"/>
        <v>1387415</v>
      </c>
      <c r="U8" s="455">
        <f t="shared" si="0"/>
        <v>537414</v>
      </c>
      <c r="V8" s="455">
        <f t="shared" si="0"/>
        <v>2522244</v>
      </c>
      <c r="W8" s="455">
        <f t="shared" si="0"/>
        <v>310547</v>
      </c>
      <c r="X8" s="455">
        <f t="shared" si="0"/>
        <v>272387</v>
      </c>
      <c r="Y8" s="455">
        <f t="shared" si="0"/>
        <v>83066</v>
      </c>
      <c r="Z8" s="455">
        <f t="shared" si="0"/>
        <v>666000</v>
      </c>
      <c r="AA8" s="453"/>
      <c r="AB8" s="457"/>
      <c r="AC8" s="457"/>
      <c r="AD8" s="457"/>
      <c r="AE8" s="457"/>
      <c r="AF8" s="457"/>
      <c r="AG8" s="457"/>
    </row>
    <row r="9" spans="1:34" s="458" customFormat="1" ht="15">
      <c r="A9" s="452"/>
      <c r="B9" s="452"/>
      <c r="C9" s="452"/>
      <c r="D9" s="452"/>
      <c r="E9" s="452" t="s">
        <v>151</v>
      </c>
      <c r="F9" s="453"/>
      <c r="G9" s="454" t="s">
        <v>97</v>
      </c>
      <c r="H9" s="455">
        <v>0</v>
      </c>
      <c r="I9" s="455">
        <v>0</v>
      </c>
      <c r="J9" s="456">
        <f t="shared" ref="J9" si="1">J13+J27+J85+J113</f>
        <v>0</v>
      </c>
      <c r="K9" s="455">
        <v>0</v>
      </c>
      <c r="L9" s="455">
        <v>0</v>
      </c>
      <c r="M9" s="455">
        <v>0</v>
      </c>
      <c r="N9" s="455">
        <v>0</v>
      </c>
      <c r="O9" s="455">
        <v>0</v>
      </c>
      <c r="P9" s="455">
        <v>0</v>
      </c>
      <c r="Q9" s="455">
        <v>0</v>
      </c>
      <c r="R9" s="455">
        <v>0</v>
      </c>
      <c r="S9" s="455">
        <v>0</v>
      </c>
      <c r="T9" s="455">
        <v>0</v>
      </c>
      <c r="U9" s="455">
        <v>0</v>
      </c>
      <c r="V9" s="455">
        <v>0</v>
      </c>
      <c r="W9" s="455">
        <v>0</v>
      </c>
      <c r="X9" s="455">
        <v>0</v>
      </c>
      <c r="Y9" s="455">
        <v>0</v>
      </c>
      <c r="Z9" s="455">
        <v>0</v>
      </c>
      <c r="AA9" s="453"/>
      <c r="AB9" s="457"/>
      <c r="AC9" s="457"/>
      <c r="AD9" s="457"/>
      <c r="AE9" s="457"/>
      <c r="AF9" s="457"/>
      <c r="AG9" s="457"/>
    </row>
    <row r="10" spans="1:34">
      <c r="A10" s="320" t="s">
        <v>57</v>
      </c>
      <c r="B10" s="320" t="s">
        <v>57</v>
      </c>
      <c r="C10" s="320" t="s">
        <v>57</v>
      </c>
      <c r="D10" s="321"/>
      <c r="E10" s="321"/>
      <c r="F10" s="322"/>
      <c r="G10" s="323"/>
      <c r="H10" s="324"/>
      <c r="I10" s="325"/>
      <c r="J10" s="326"/>
      <c r="K10" s="324"/>
      <c r="L10" s="324"/>
      <c r="M10" s="324"/>
      <c r="N10" s="324"/>
      <c r="O10" s="324"/>
      <c r="P10" s="324"/>
      <c r="Q10" s="324"/>
      <c r="R10" s="324"/>
      <c r="S10" s="324"/>
      <c r="T10" s="324"/>
      <c r="U10" s="324"/>
      <c r="V10" s="324"/>
      <c r="W10" s="324"/>
      <c r="X10" s="324"/>
      <c r="Y10" s="324"/>
      <c r="Z10" s="324"/>
      <c r="AA10" s="322"/>
      <c r="AB10" s="327"/>
      <c r="AC10" s="327"/>
      <c r="AD10" s="327"/>
      <c r="AE10" s="327"/>
      <c r="AF10" s="327"/>
      <c r="AG10" s="327"/>
    </row>
    <row r="11" spans="1:34" ht="31.5" outlineLevel="1">
      <c r="A11" s="328"/>
      <c r="B11" s="328" t="s">
        <v>57</v>
      </c>
      <c r="C11" s="329"/>
      <c r="D11" s="330">
        <v>37</v>
      </c>
      <c r="E11" s="330" t="s">
        <v>34</v>
      </c>
      <c r="F11" s="331"/>
      <c r="G11" s="332"/>
      <c r="H11" s="333"/>
      <c r="I11" s="334"/>
      <c r="J11" s="335"/>
      <c r="K11" s="333"/>
      <c r="L11" s="333"/>
      <c r="M11" s="333"/>
      <c r="N11" s="333"/>
      <c r="O11" s="333"/>
      <c r="P11" s="333"/>
      <c r="Q11" s="333"/>
      <c r="R11" s="333"/>
      <c r="S11" s="333"/>
      <c r="T11" s="333"/>
      <c r="U11" s="333"/>
      <c r="V11" s="333"/>
      <c r="W11" s="333"/>
      <c r="X11" s="333"/>
      <c r="Y11" s="333"/>
      <c r="Z11" s="333"/>
      <c r="AA11" s="336" t="s">
        <v>59</v>
      </c>
      <c r="AB11" s="327"/>
      <c r="AC11" s="327"/>
      <c r="AD11" s="327"/>
      <c r="AE11" s="327"/>
      <c r="AF11" s="327"/>
      <c r="AG11" s="327"/>
      <c r="AH11" s="296">
        <f>Z11+V11+R11+N11</f>
        <v>0</v>
      </c>
    </row>
    <row r="12" spans="1:34" outlineLevel="1">
      <c r="A12" s="337"/>
      <c r="B12" s="337"/>
      <c r="C12" s="337"/>
      <c r="D12" s="338"/>
      <c r="E12" s="339" t="s">
        <v>151</v>
      </c>
      <c r="F12" s="340"/>
      <c r="G12" s="341" t="s">
        <v>96</v>
      </c>
      <c r="H12" s="338">
        <f>H15</f>
        <v>1118520</v>
      </c>
      <c r="I12" s="342">
        <f>I15</f>
        <v>1118520</v>
      </c>
      <c r="J12" s="343">
        <f t="shared" ref="J12:Z13" si="2">J15</f>
        <v>0</v>
      </c>
      <c r="K12" s="338">
        <f>K15</f>
        <v>0</v>
      </c>
      <c r="L12" s="338">
        <f t="shared" si="2"/>
        <v>0</v>
      </c>
      <c r="M12" s="338">
        <f>M15</f>
        <v>0</v>
      </c>
      <c r="N12" s="338">
        <f t="shared" si="2"/>
        <v>0</v>
      </c>
      <c r="O12" s="338">
        <f t="shared" si="2"/>
        <v>559260</v>
      </c>
      <c r="P12" s="338">
        <f t="shared" si="2"/>
        <v>559260</v>
      </c>
      <c r="Q12" s="338">
        <f t="shared" si="2"/>
        <v>0</v>
      </c>
      <c r="R12" s="338">
        <f t="shared" si="2"/>
        <v>1118520</v>
      </c>
      <c r="S12" s="338">
        <f t="shared" si="2"/>
        <v>0</v>
      </c>
      <c r="T12" s="338">
        <f t="shared" si="2"/>
        <v>0</v>
      </c>
      <c r="U12" s="338">
        <f t="shared" si="2"/>
        <v>0</v>
      </c>
      <c r="V12" s="338">
        <f t="shared" si="2"/>
        <v>0</v>
      </c>
      <c r="W12" s="338">
        <f t="shared" si="2"/>
        <v>0</v>
      </c>
      <c r="X12" s="338">
        <f t="shared" si="2"/>
        <v>0</v>
      </c>
      <c r="Y12" s="338">
        <f t="shared" si="2"/>
        <v>0</v>
      </c>
      <c r="Z12" s="338">
        <f t="shared" si="2"/>
        <v>0</v>
      </c>
      <c r="AA12" s="340"/>
      <c r="AB12" s="327"/>
      <c r="AC12" s="327"/>
      <c r="AD12" s="327"/>
      <c r="AE12" s="327"/>
      <c r="AF12" s="327"/>
      <c r="AG12" s="327"/>
      <c r="AH12" s="296">
        <f t="shared" ref="AH12:AH45" si="3">Z12+V12+R12+N12</f>
        <v>1118520</v>
      </c>
    </row>
    <row r="13" spans="1:34" outlineLevel="1">
      <c r="A13" s="344"/>
      <c r="B13" s="344"/>
      <c r="C13" s="344"/>
      <c r="D13" s="345"/>
      <c r="E13" s="346" t="s">
        <v>151</v>
      </c>
      <c r="F13" s="347"/>
      <c r="G13" s="348" t="s">
        <v>97</v>
      </c>
      <c r="H13" s="349">
        <v>0</v>
      </c>
      <c r="I13" s="350">
        <v>0</v>
      </c>
      <c r="J13" s="351"/>
      <c r="K13" s="345">
        <f>K16</f>
        <v>0</v>
      </c>
      <c r="L13" s="345">
        <f t="shared" si="2"/>
        <v>0</v>
      </c>
      <c r="M13" s="345">
        <f t="shared" si="2"/>
        <v>0</v>
      </c>
      <c r="N13" s="345">
        <f t="shared" si="2"/>
        <v>0</v>
      </c>
      <c r="O13" s="345">
        <f t="shared" si="2"/>
        <v>0</v>
      </c>
      <c r="P13" s="345">
        <f t="shared" si="2"/>
        <v>0</v>
      </c>
      <c r="Q13" s="345">
        <f t="shared" si="2"/>
        <v>0</v>
      </c>
      <c r="R13" s="345">
        <f t="shared" si="2"/>
        <v>0</v>
      </c>
      <c r="S13" s="345">
        <f t="shared" si="2"/>
        <v>0</v>
      </c>
      <c r="T13" s="345">
        <f t="shared" si="2"/>
        <v>0</v>
      </c>
      <c r="U13" s="345">
        <f t="shared" si="2"/>
        <v>0</v>
      </c>
      <c r="V13" s="345">
        <f>V16</f>
        <v>0</v>
      </c>
      <c r="W13" s="345">
        <f>W16</f>
        <v>0</v>
      </c>
      <c r="X13" s="345">
        <f>X16</f>
        <v>0</v>
      </c>
      <c r="Y13" s="345">
        <f>Y16</f>
        <v>0</v>
      </c>
      <c r="Z13" s="345">
        <f>Z16</f>
        <v>0</v>
      </c>
      <c r="AA13" s="347"/>
      <c r="AB13" s="327"/>
      <c r="AC13" s="327"/>
      <c r="AD13" s="327"/>
      <c r="AE13" s="327"/>
      <c r="AF13" s="327"/>
      <c r="AG13" s="327"/>
      <c r="AH13" s="296">
        <f t="shared" si="3"/>
        <v>0</v>
      </c>
    </row>
    <row r="14" spans="1:34" outlineLevel="2">
      <c r="A14" s="352"/>
      <c r="B14" s="492" t="s">
        <v>57</v>
      </c>
      <c r="C14" s="352"/>
      <c r="D14" s="353"/>
      <c r="E14" s="354" t="s">
        <v>61</v>
      </c>
      <c r="F14" s="355"/>
      <c r="G14" s="356"/>
      <c r="H14" s="353"/>
      <c r="I14" s="357"/>
      <c r="J14" s="358"/>
      <c r="K14" s="353"/>
      <c r="L14" s="353"/>
      <c r="M14" s="353"/>
      <c r="N14" s="353"/>
      <c r="O14" s="353"/>
      <c r="P14" s="353"/>
      <c r="Q14" s="353"/>
      <c r="R14" s="353"/>
      <c r="S14" s="353"/>
      <c r="T14" s="353"/>
      <c r="U14" s="353"/>
      <c r="V14" s="353"/>
      <c r="W14" s="353"/>
      <c r="X14" s="353"/>
      <c r="Y14" s="353"/>
      <c r="Z14" s="353"/>
      <c r="AA14" s="355"/>
      <c r="AB14" s="327"/>
      <c r="AC14" s="327"/>
      <c r="AD14" s="327"/>
      <c r="AE14" s="327"/>
      <c r="AF14" s="327"/>
      <c r="AG14" s="327"/>
      <c r="AH14" s="296">
        <f t="shared" si="3"/>
        <v>0</v>
      </c>
    </row>
    <row r="15" spans="1:34" ht="21" customHeight="1" outlineLevel="2">
      <c r="A15" s="359"/>
      <c r="B15" s="359"/>
      <c r="C15" s="359"/>
      <c r="D15" s="360"/>
      <c r="E15" s="361" t="s">
        <v>151</v>
      </c>
      <c r="F15" s="362"/>
      <c r="G15" s="363" t="s">
        <v>96</v>
      </c>
      <c r="H15" s="360">
        <f>H17+H19+H21+H23</f>
        <v>1118520</v>
      </c>
      <c r="I15" s="360">
        <f>I17+I19+I21+I23</f>
        <v>1118520</v>
      </c>
      <c r="J15" s="364">
        <f>J17+J19+J21+J23</f>
        <v>0</v>
      </c>
      <c r="K15" s="360">
        <f>K17+K19+K21+K23</f>
        <v>0</v>
      </c>
      <c r="L15" s="360">
        <f t="shared" ref="L15:Z15" si="4">L17+L19+L21+L23</f>
        <v>0</v>
      </c>
      <c r="M15" s="360">
        <f t="shared" si="4"/>
        <v>0</v>
      </c>
      <c r="N15" s="360">
        <f t="shared" si="4"/>
        <v>0</v>
      </c>
      <c r="O15" s="360">
        <f t="shared" si="4"/>
        <v>559260</v>
      </c>
      <c r="P15" s="360">
        <f t="shared" si="4"/>
        <v>559260</v>
      </c>
      <c r="Q15" s="360">
        <f t="shared" si="4"/>
        <v>0</v>
      </c>
      <c r="R15" s="360">
        <f t="shared" si="4"/>
        <v>1118520</v>
      </c>
      <c r="S15" s="360">
        <f t="shared" si="4"/>
        <v>0</v>
      </c>
      <c r="T15" s="360">
        <f t="shared" si="4"/>
        <v>0</v>
      </c>
      <c r="U15" s="360">
        <f t="shared" si="4"/>
        <v>0</v>
      </c>
      <c r="V15" s="360">
        <f t="shared" si="4"/>
        <v>0</v>
      </c>
      <c r="W15" s="360">
        <f t="shared" si="4"/>
        <v>0</v>
      </c>
      <c r="X15" s="360">
        <f t="shared" si="4"/>
        <v>0</v>
      </c>
      <c r="Y15" s="360">
        <f t="shared" si="4"/>
        <v>0</v>
      </c>
      <c r="Z15" s="360">
        <f t="shared" si="4"/>
        <v>0</v>
      </c>
      <c r="AA15" s="362"/>
      <c r="AB15" s="327"/>
      <c r="AC15" s="327"/>
      <c r="AD15" s="327"/>
      <c r="AE15" s="327"/>
      <c r="AF15" s="327"/>
      <c r="AG15" s="327"/>
      <c r="AH15" s="296">
        <f t="shared" si="3"/>
        <v>1118520</v>
      </c>
    </row>
    <row r="16" spans="1:34" ht="21" customHeight="1" outlineLevel="2">
      <c r="A16" s="365"/>
      <c r="B16" s="365"/>
      <c r="C16" s="365"/>
      <c r="D16" s="366"/>
      <c r="E16" s="367" t="s">
        <v>151</v>
      </c>
      <c r="F16" s="368"/>
      <c r="G16" s="369" t="s">
        <v>97</v>
      </c>
      <c r="H16" s="366">
        <v>0</v>
      </c>
      <c r="I16" s="366">
        <v>0</v>
      </c>
      <c r="J16" s="364">
        <f>J18+J20+J22+J24</f>
        <v>0</v>
      </c>
      <c r="K16" s="366">
        <f>K18+K20+K22+K24</f>
        <v>0</v>
      </c>
      <c r="L16" s="366">
        <f t="shared" ref="L16:Z16" si="5">L18+L20+L22+L24</f>
        <v>0</v>
      </c>
      <c r="M16" s="366">
        <f t="shared" si="5"/>
        <v>0</v>
      </c>
      <c r="N16" s="366">
        <f t="shared" si="5"/>
        <v>0</v>
      </c>
      <c r="O16" s="366">
        <f t="shared" si="5"/>
        <v>0</v>
      </c>
      <c r="P16" s="366">
        <f t="shared" si="5"/>
        <v>0</v>
      </c>
      <c r="Q16" s="366">
        <f t="shared" si="5"/>
        <v>0</v>
      </c>
      <c r="R16" s="366">
        <f t="shared" si="5"/>
        <v>0</v>
      </c>
      <c r="S16" s="366">
        <f t="shared" si="5"/>
        <v>0</v>
      </c>
      <c r="T16" s="366">
        <f t="shared" si="5"/>
        <v>0</v>
      </c>
      <c r="U16" s="366">
        <f t="shared" si="5"/>
        <v>0</v>
      </c>
      <c r="V16" s="366">
        <f t="shared" si="5"/>
        <v>0</v>
      </c>
      <c r="W16" s="366">
        <f t="shared" si="5"/>
        <v>0</v>
      </c>
      <c r="X16" s="366">
        <f t="shared" si="5"/>
        <v>0</v>
      </c>
      <c r="Y16" s="366">
        <f t="shared" si="5"/>
        <v>0</v>
      </c>
      <c r="Z16" s="366">
        <f t="shared" si="5"/>
        <v>0</v>
      </c>
      <c r="AA16" s="368"/>
      <c r="AB16" s="327"/>
      <c r="AC16" s="327"/>
      <c r="AD16" s="327"/>
      <c r="AE16" s="327"/>
      <c r="AF16" s="327"/>
      <c r="AG16" s="327"/>
      <c r="AH16" s="296">
        <f t="shared" si="3"/>
        <v>0</v>
      </c>
    </row>
    <row r="17" spans="1:34" outlineLevel="3">
      <c r="A17" s="370"/>
      <c r="B17" s="370"/>
      <c r="C17" s="370"/>
      <c r="D17" s="371"/>
      <c r="E17" s="372" t="s">
        <v>172</v>
      </c>
      <c r="F17" s="373"/>
      <c r="G17" s="374" t="s">
        <v>96</v>
      </c>
      <c r="H17" s="371">
        <f t="shared" ref="H17:H24" si="6">I17</f>
        <v>0</v>
      </c>
      <c r="I17" s="357">
        <f>N17+R17+V17+Z17</f>
        <v>0</v>
      </c>
      <c r="J17" s="358">
        <v>0</v>
      </c>
      <c r="K17" s="371">
        <v>0</v>
      </c>
      <c r="L17" s="371">
        <v>0</v>
      </c>
      <c r="M17" s="371">
        <v>0</v>
      </c>
      <c r="N17" s="371">
        <f t="shared" ref="N17:N24" si="7">SUM(K17:M17)</f>
        <v>0</v>
      </c>
      <c r="O17" s="371"/>
      <c r="P17" s="371"/>
      <c r="Q17" s="371"/>
      <c r="R17" s="371">
        <f>SUM(O17:Q17)</f>
        <v>0</v>
      </c>
      <c r="S17" s="371"/>
      <c r="T17" s="371"/>
      <c r="U17" s="371"/>
      <c r="V17" s="371">
        <f t="shared" ref="V17:V24" si="8">SUM(S17:U17)</f>
        <v>0</v>
      </c>
      <c r="W17" s="371"/>
      <c r="X17" s="371"/>
      <c r="Y17" s="371"/>
      <c r="Z17" s="371">
        <f t="shared" ref="Z17:Z24" si="9">SUM(W17:Y17)</f>
        <v>0</v>
      </c>
      <c r="AA17" s="373"/>
      <c r="AB17" s="327"/>
      <c r="AC17" s="327"/>
      <c r="AD17" s="327"/>
      <c r="AE17" s="327"/>
      <c r="AF17" s="327"/>
      <c r="AG17" s="327"/>
      <c r="AH17" s="296">
        <f t="shared" si="3"/>
        <v>0</v>
      </c>
    </row>
    <row r="18" spans="1:34" outlineLevel="3">
      <c r="A18" s="375"/>
      <c r="B18" s="375"/>
      <c r="C18" s="375"/>
      <c r="D18" s="376"/>
      <c r="E18" s="377"/>
      <c r="F18" s="377"/>
      <c r="G18" s="363" t="s">
        <v>97</v>
      </c>
      <c r="H18" s="376">
        <f t="shared" si="6"/>
        <v>0</v>
      </c>
      <c r="I18" s="378">
        <f>N18+R18+V18+Z18</f>
        <v>0</v>
      </c>
      <c r="J18" s="379">
        <v>0</v>
      </c>
      <c r="K18" s="376"/>
      <c r="L18" s="376"/>
      <c r="M18" s="376"/>
      <c r="N18" s="376">
        <f t="shared" si="7"/>
        <v>0</v>
      </c>
      <c r="O18" s="376"/>
      <c r="P18" s="376"/>
      <c r="Q18" s="376"/>
      <c r="R18" s="376">
        <f>SUM(O18:Q18)</f>
        <v>0</v>
      </c>
      <c r="S18" s="376"/>
      <c r="T18" s="376"/>
      <c r="U18" s="376"/>
      <c r="V18" s="376">
        <f t="shared" si="8"/>
        <v>0</v>
      </c>
      <c r="W18" s="376"/>
      <c r="X18" s="376"/>
      <c r="Y18" s="376"/>
      <c r="Z18" s="376">
        <f t="shared" si="9"/>
        <v>0</v>
      </c>
      <c r="AA18" s="377"/>
      <c r="AB18" s="327"/>
      <c r="AC18" s="327"/>
      <c r="AD18" s="327"/>
      <c r="AE18" s="327"/>
      <c r="AF18" s="327"/>
      <c r="AG18" s="327"/>
      <c r="AH18" s="296">
        <f t="shared" si="3"/>
        <v>0</v>
      </c>
    </row>
    <row r="19" spans="1:34" s="388" customFormat="1" ht="31.5" outlineLevel="3">
      <c r="A19" s="380"/>
      <c r="B19" s="380"/>
      <c r="C19" s="380"/>
      <c r="D19" s="381"/>
      <c r="E19" s="382" t="s">
        <v>179</v>
      </c>
      <c r="F19" s="383"/>
      <c r="G19" s="384" t="s">
        <v>96</v>
      </c>
      <c r="H19" s="381">
        <f t="shared" si="6"/>
        <v>1118520</v>
      </c>
      <c r="I19" s="385">
        <f>N19+R19+V19+Z19</f>
        <v>1118520</v>
      </c>
      <c r="J19" s="386">
        <v>0</v>
      </c>
      <c r="K19" s="381">
        <v>0</v>
      </c>
      <c r="L19" s="381">
        <v>0</v>
      </c>
      <c r="M19" s="381">
        <v>0</v>
      </c>
      <c r="N19" s="381">
        <f t="shared" si="7"/>
        <v>0</v>
      </c>
      <c r="O19" s="381">
        <v>559260</v>
      </c>
      <c r="P19" s="381">
        <v>559260</v>
      </c>
      <c r="Q19" s="381">
        <v>0</v>
      </c>
      <c r="R19" s="381">
        <f>SUM(O19:Q19)</f>
        <v>1118520</v>
      </c>
      <c r="S19" s="381">
        <v>0</v>
      </c>
      <c r="T19" s="381">
        <v>0</v>
      </c>
      <c r="U19" s="381">
        <v>0</v>
      </c>
      <c r="V19" s="381">
        <f t="shared" si="8"/>
        <v>0</v>
      </c>
      <c r="W19" s="381">
        <v>0</v>
      </c>
      <c r="X19" s="381">
        <v>0</v>
      </c>
      <c r="Y19" s="381">
        <v>0</v>
      </c>
      <c r="Z19" s="381">
        <f t="shared" si="9"/>
        <v>0</v>
      </c>
      <c r="AA19" s="383"/>
      <c r="AB19" s="387"/>
      <c r="AC19" s="387"/>
      <c r="AD19" s="387"/>
      <c r="AE19" s="387"/>
      <c r="AF19" s="387"/>
      <c r="AG19" s="387"/>
      <c r="AH19" s="388">
        <f t="shared" si="3"/>
        <v>1118520</v>
      </c>
    </row>
    <row r="20" spans="1:34" outlineLevel="3">
      <c r="A20" s="375"/>
      <c r="B20" s="375"/>
      <c r="C20" s="375"/>
      <c r="D20" s="376"/>
      <c r="E20" s="377"/>
      <c r="F20" s="377"/>
      <c r="G20" s="363" t="s">
        <v>97</v>
      </c>
      <c r="H20" s="376">
        <f t="shared" si="6"/>
        <v>0</v>
      </c>
      <c r="I20" s="378">
        <f>N20+R20+V20+Z20</f>
        <v>0</v>
      </c>
      <c r="J20" s="379">
        <v>0</v>
      </c>
      <c r="K20" s="376">
        <v>0</v>
      </c>
      <c r="L20" s="376">
        <v>0</v>
      </c>
      <c r="M20" s="376"/>
      <c r="N20" s="376">
        <f t="shared" si="7"/>
        <v>0</v>
      </c>
      <c r="O20" s="376"/>
      <c r="P20" s="376">
        <v>0</v>
      </c>
      <c r="Q20" s="376">
        <v>0</v>
      </c>
      <c r="R20" s="376">
        <f>SUM(O20:Q20)</f>
        <v>0</v>
      </c>
      <c r="S20" s="376">
        <v>0</v>
      </c>
      <c r="T20" s="376">
        <v>0</v>
      </c>
      <c r="U20" s="376">
        <v>0</v>
      </c>
      <c r="V20" s="376">
        <f t="shared" si="8"/>
        <v>0</v>
      </c>
      <c r="W20" s="376">
        <v>0</v>
      </c>
      <c r="X20" s="376">
        <v>0</v>
      </c>
      <c r="Y20" s="376">
        <v>0</v>
      </c>
      <c r="Z20" s="376">
        <f t="shared" si="9"/>
        <v>0</v>
      </c>
      <c r="AA20" s="377"/>
      <c r="AB20" s="327"/>
      <c r="AC20" s="327"/>
      <c r="AD20" s="327"/>
      <c r="AE20" s="327"/>
      <c r="AF20" s="327"/>
      <c r="AG20" s="327"/>
      <c r="AH20" s="296">
        <f t="shared" si="3"/>
        <v>0</v>
      </c>
    </row>
    <row r="21" spans="1:34" outlineLevel="3">
      <c r="A21" s="375"/>
      <c r="B21" s="375"/>
      <c r="C21" s="375"/>
      <c r="D21" s="376"/>
      <c r="E21" s="372" t="s">
        <v>115</v>
      </c>
      <c r="F21" s="377"/>
      <c r="G21" s="363" t="s">
        <v>96</v>
      </c>
      <c r="H21" s="376">
        <f t="shared" si="6"/>
        <v>0</v>
      </c>
      <c r="I21" s="378">
        <f t="shared" ref="I21:I24" si="10">N21+R21+V21+Z21</f>
        <v>0</v>
      </c>
      <c r="J21" s="379">
        <v>0</v>
      </c>
      <c r="K21" s="376">
        <v>0</v>
      </c>
      <c r="L21" s="376">
        <v>0</v>
      </c>
      <c r="M21" s="376">
        <v>0</v>
      </c>
      <c r="N21" s="376">
        <f t="shared" si="7"/>
        <v>0</v>
      </c>
      <c r="O21" s="376">
        <v>0</v>
      </c>
      <c r="P21" s="376">
        <v>0</v>
      </c>
      <c r="Q21" s="376">
        <v>0</v>
      </c>
      <c r="R21" s="376">
        <f t="shared" ref="R21:R24" si="11">SUM(O21:Q21)</f>
        <v>0</v>
      </c>
      <c r="S21" s="376">
        <v>0</v>
      </c>
      <c r="T21" s="376">
        <v>0</v>
      </c>
      <c r="U21" s="376">
        <v>0</v>
      </c>
      <c r="V21" s="376">
        <f t="shared" si="8"/>
        <v>0</v>
      </c>
      <c r="W21" s="376">
        <v>0</v>
      </c>
      <c r="X21" s="376">
        <v>0</v>
      </c>
      <c r="Y21" s="376">
        <v>0</v>
      </c>
      <c r="Z21" s="376">
        <f t="shared" si="9"/>
        <v>0</v>
      </c>
      <c r="AA21" s="377"/>
      <c r="AB21" s="327"/>
      <c r="AC21" s="327"/>
      <c r="AD21" s="327"/>
      <c r="AE21" s="327"/>
      <c r="AF21" s="327"/>
      <c r="AG21" s="327"/>
      <c r="AH21" s="296">
        <f t="shared" si="3"/>
        <v>0</v>
      </c>
    </row>
    <row r="22" spans="1:34" outlineLevel="3">
      <c r="A22" s="375"/>
      <c r="B22" s="375"/>
      <c r="C22" s="375"/>
      <c r="D22" s="376"/>
      <c r="E22" s="377"/>
      <c r="F22" s="377"/>
      <c r="G22" s="363" t="s">
        <v>97</v>
      </c>
      <c r="H22" s="376">
        <f t="shared" si="6"/>
        <v>0</v>
      </c>
      <c r="I22" s="378">
        <f t="shared" si="10"/>
        <v>0</v>
      </c>
      <c r="J22" s="379">
        <f>N22+R22+V22+Z22</f>
        <v>0</v>
      </c>
      <c r="K22" s="376"/>
      <c r="L22" s="376"/>
      <c r="M22" s="376">
        <v>0</v>
      </c>
      <c r="N22" s="376">
        <f t="shared" si="7"/>
        <v>0</v>
      </c>
      <c r="O22" s="376">
        <v>0</v>
      </c>
      <c r="P22" s="376"/>
      <c r="Q22" s="376">
        <v>0</v>
      </c>
      <c r="R22" s="376">
        <f t="shared" si="11"/>
        <v>0</v>
      </c>
      <c r="S22" s="376">
        <v>0</v>
      </c>
      <c r="T22" s="376">
        <v>0</v>
      </c>
      <c r="U22" s="376">
        <v>0</v>
      </c>
      <c r="V22" s="376">
        <f t="shared" si="8"/>
        <v>0</v>
      </c>
      <c r="W22" s="376">
        <v>0</v>
      </c>
      <c r="X22" s="376">
        <v>0</v>
      </c>
      <c r="Y22" s="376">
        <v>0</v>
      </c>
      <c r="Z22" s="376">
        <f t="shared" si="9"/>
        <v>0</v>
      </c>
      <c r="AA22" s="377"/>
      <c r="AB22" s="327"/>
      <c r="AC22" s="327"/>
      <c r="AD22" s="327"/>
      <c r="AE22" s="327"/>
      <c r="AF22" s="327"/>
      <c r="AG22" s="327"/>
      <c r="AH22" s="296">
        <f t="shared" si="3"/>
        <v>0</v>
      </c>
    </row>
    <row r="23" spans="1:34" outlineLevel="3">
      <c r="A23" s="375"/>
      <c r="B23" s="375"/>
      <c r="C23" s="375"/>
      <c r="D23" s="376"/>
      <c r="E23" s="372" t="s">
        <v>116</v>
      </c>
      <c r="F23" s="377"/>
      <c r="G23" s="363" t="s">
        <v>96</v>
      </c>
      <c r="H23" s="376">
        <f t="shared" si="6"/>
        <v>0</v>
      </c>
      <c r="I23" s="378">
        <f t="shared" si="10"/>
        <v>0</v>
      </c>
      <c r="J23" s="379">
        <f>N23+R23+V23+Z23</f>
        <v>0</v>
      </c>
      <c r="K23" s="376">
        <v>0</v>
      </c>
      <c r="L23" s="376">
        <v>0</v>
      </c>
      <c r="M23" s="376">
        <v>0</v>
      </c>
      <c r="N23" s="376">
        <f t="shared" si="7"/>
        <v>0</v>
      </c>
      <c r="O23" s="376">
        <v>0</v>
      </c>
      <c r="P23" s="376">
        <v>0</v>
      </c>
      <c r="Q23" s="376">
        <v>0</v>
      </c>
      <c r="R23" s="376">
        <f t="shared" si="11"/>
        <v>0</v>
      </c>
      <c r="S23" s="376">
        <v>0</v>
      </c>
      <c r="T23" s="376">
        <v>0</v>
      </c>
      <c r="U23" s="376">
        <v>0</v>
      </c>
      <c r="V23" s="376">
        <f t="shared" si="8"/>
        <v>0</v>
      </c>
      <c r="W23" s="376">
        <v>0</v>
      </c>
      <c r="X23" s="376">
        <v>0</v>
      </c>
      <c r="Y23" s="376">
        <v>0</v>
      </c>
      <c r="Z23" s="376">
        <f t="shared" si="9"/>
        <v>0</v>
      </c>
      <c r="AA23" s="377"/>
      <c r="AB23" s="327"/>
      <c r="AC23" s="327"/>
      <c r="AD23" s="327"/>
      <c r="AE23" s="327"/>
      <c r="AF23" s="327"/>
      <c r="AG23" s="327"/>
      <c r="AH23" s="296">
        <f t="shared" si="3"/>
        <v>0</v>
      </c>
    </row>
    <row r="24" spans="1:34" outlineLevel="3">
      <c r="A24" s="375"/>
      <c r="B24" s="375"/>
      <c r="C24" s="375"/>
      <c r="D24" s="376"/>
      <c r="E24" s="389"/>
      <c r="F24" s="377"/>
      <c r="G24" s="363" t="s">
        <v>97</v>
      </c>
      <c r="H24" s="376">
        <f t="shared" si="6"/>
        <v>0</v>
      </c>
      <c r="I24" s="378">
        <f t="shared" si="10"/>
        <v>0</v>
      </c>
      <c r="J24" s="379">
        <f>N24+R24+V24+Z24</f>
        <v>0</v>
      </c>
      <c r="K24" s="376">
        <v>0</v>
      </c>
      <c r="L24" s="376">
        <v>0</v>
      </c>
      <c r="M24" s="376">
        <v>0</v>
      </c>
      <c r="N24" s="376">
        <f t="shared" si="7"/>
        <v>0</v>
      </c>
      <c r="O24" s="376">
        <v>0</v>
      </c>
      <c r="P24" s="376">
        <v>0</v>
      </c>
      <c r="Q24" s="376">
        <v>0</v>
      </c>
      <c r="R24" s="376">
        <f t="shared" si="11"/>
        <v>0</v>
      </c>
      <c r="S24" s="376">
        <v>0</v>
      </c>
      <c r="T24" s="376">
        <v>0</v>
      </c>
      <c r="U24" s="376">
        <v>0</v>
      </c>
      <c r="V24" s="376">
        <f t="shared" si="8"/>
        <v>0</v>
      </c>
      <c r="W24" s="376">
        <v>0</v>
      </c>
      <c r="X24" s="376">
        <v>0</v>
      </c>
      <c r="Y24" s="376">
        <v>0</v>
      </c>
      <c r="Z24" s="376">
        <f t="shared" si="9"/>
        <v>0</v>
      </c>
      <c r="AA24" s="377"/>
      <c r="AB24" s="327"/>
      <c r="AC24" s="327"/>
      <c r="AD24" s="327"/>
      <c r="AE24" s="327"/>
      <c r="AF24" s="327"/>
      <c r="AG24" s="327"/>
      <c r="AH24" s="296">
        <f t="shared" si="3"/>
        <v>0</v>
      </c>
    </row>
    <row r="25" spans="1:34" ht="31.5" outlineLevel="1">
      <c r="A25" s="329" t="s">
        <v>57</v>
      </c>
      <c r="B25" s="329" t="s">
        <v>57</v>
      </c>
      <c r="C25" s="329"/>
      <c r="D25" s="330">
        <v>38</v>
      </c>
      <c r="E25" s="330" t="s">
        <v>35</v>
      </c>
      <c r="F25" s="331"/>
      <c r="G25" s="332"/>
      <c r="H25" s="333"/>
      <c r="I25" s="334"/>
      <c r="J25" s="335"/>
      <c r="K25" s="333"/>
      <c r="L25" s="333"/>
      <c r="M25" s="333"/>
      <c r="N25" s="333"/>
      <c r="O25" s="333"/>
      <c r="P25" s="333"/>
      <c r="Q25" s="333"/>
      <c r="R25" s="333"/>
      <c r="S25" s="333"/>
      <c r="T25" s="333"/>
      <c r="U25" s="333"/>
      <c r="V25" s="333"/>
      <c r="W25" s="333"/>
      <c r="X25" s="333"/>
      <c r="Y25" s="333"/>
      <c r="Z25" s="333"/>
      <c r="AA25" s="336" t="s">
        <v>59</v>
      </c>
      <c r="AB25" s="327"/>
      <c r="AC25" s="327"/>
      <c r="AD25" s="327"/>
      <c r="AE25" s="327"/>
      <c r="AF25" s="327"/>
      <c r="AG25" s="327"/>
      <c r="AH25" s="296">
        <f t="shared" si="3"/>
        <v>0</v>
      </c>
    </row>
    <row r="26" spans="1:34" outlineLevel="1">
      <c r="A26" s="337"/>
      <c r="B26" s="337"/>
      <c r="C26" s="337"/>
      <c r="D26" s="338"/>
      <c r="E26" s="390" t="s">
        <v>151</v>
      </c>
      <c r="F26" s="340"/>
      <c r="G26" s="341" t="s">
        <v>96</v>
      </c>
      <c r="H26" s="391">
        <f t="shared" ref="H26:Z26" si="12">H29+H45+H56+H68</f>
        <v>2043080</v>
      </c>
      <c r="I26" s="392">
        <f t="shared" si="12"/>
        <v>2043080</v>
      </c>
      <c r="J26" s="343">
        <f t="shared" si="12"/>
        <v>0</v>
      </c>
      <c r="K26" s="338">
        <f t="shared" si="12"/>
        <v>0</v>
      </c>
      <c r="L26" s="391">
        <f t="shared" si="12"/>
        <v>230000</v>
      </c>
      <c r="M26" s="391">
        <f t="shared" si="12"/>
        <v>115000</v>
      </c>
      <c r="N26" s="338">
        <f t="shared" si="12"/>
        <v>345000</v>
      </c>
      <c r="O26" s="338">
        <f t="shared" si="12"/>
        <v>0</v>
      </c>
      <c r="P26" s="391">
        <f t="shared" si="12"/>
        <v>378700</v>
      </c>
      <c r="Q26" s="391">
        <f t="shared" si="12"/>
        <v>547540</v>
      </c>
      <c r="R26" s="338">
        <f t="shared" si="12"/>
        <v>926240</v>
      </c>
      <c r="S26" s="391">
        <f t="shared" si="12"/>
        <v>210000</v>
      </c>
      <c r="T26" s="338">
        <f t="shared" si="12"/>
        <v>0</v>
      </c>
      <c r="U26" s="391">
        <f t="shared" si="12"/>
        <v>150000</v>
      </c>
      <c r="V26" s="338">
        <f t="shared" si="12"/>
        <v>360000</v>
      </c>
      <c r="W26" s="338">
        <f t="shared" si="12"/>
        <v>225000</v>
      </c>
      <c r="X26" s="391">
        <f t="shared" si="12"/>
        <v>186840</v>
      </c>
      <c r="Y26" s="391">
        <f t="shared" si="12"/>
        <v>0</v>
      </c>
      <c r="Z26" s="391">
        <f t="shared" si="12"/>
        <v>411840</v>
      </c>
      <c r="AA26" s="340"/>
      <c r="AB26" s="327"/>
      <c r="AC26" s="327"/>
      <c r="AD26" s="327"/>
      <c r="AE26" s="327"/>
      <c r="AF26" s="327"/>
      <c r="AG26" s="327"/>
      <c r="AH26" s="296">
        <f t="shared" si="3"/>
        <v>2043080</v>
      </c>
    </row>
    <row r="27" spans="1:34" outlineLevel="1">
      <c r="A27" s="344"/>
      <c r="B27" s="344"/>
      <c r="C27" s="344"/>
      <c r="D27" s="345"/>
      <c r="E27" s="393" t="s">
        <v>151</v>
      </c>
      <c r="F27" s="347"/>
      <c r="G27" s="348" t="s">
        <v>97</v>
      </c>
      <c r="H27" s="394">
        <f t="shared" ref="H27:Z27" si="13">H30+H46+H57+H69</f>
        <v>0</v>
      </c>
      <c r="I27" s="395">
        <f t="shared" si="13"/>
        <v>0</v>
      </c>
      <c r="J27" s="351">
        <f t="shared" si="13"/>
        <v>0</v>
      </c>
      <c r="K27" s="349">
        <f t="shared" si="13"/>
        <v>0</v>
      </c>
      <c r="L27" s="394">
        <f t="shared" si="13"/>
        <v>0</v>
      </c>
      <c r="M27" s="394">
        <f t="shared" si="13"/>
        <v>0</v>
      </c>
      <c r="N27" s="349">
        <f t="shared" si="13"/>
        <v>0</v>
      </c>
      <c r="O27" s="349">
        <f t="shared" si="13"/>
        <v>0</v>
      </c>
      <c r="P27" s="394">
        <f t="shared" si="13"/>
        <v>0</v>
      </c>
      <c r="Q27" s="394">
        <f t="shared" si="13"/>
        <v>0</v>
      </c>
      <c r="R27" s="349">
        <f t="shared" si="13"/>
        <v>0</v>
      </c>
      <c r="S27" s="394">
        <f t="shared" si="13"/>
        <v>0</v>
      </c>
      <c r="T27" s="349">
        <f t="shared" si="13"/>
        <v>0</v>
      </c>
      <c r="U27" s="394">
        <f t="shared" si="13"/>
        <v>0</v>
      </c>
      <c r="V27" s="349">
        <f t="shared" si="13"/>
        <v>0</v>
      </c>
      <c r="W27" s="349">
        <f t="shared" si="13"/>
        <v>0</v>
      </c>
      <c r="X27" s="394">
        <f t="shared" si="13"/>
        <v>0</v>
      </c>
      <c r="Y27" s="394">
        <f t="shared" si="13"/>
        <v>0</v>
      </c>
      <c r="Z27" s="394">
        <f t="shared" si="13"/>
        <v>0</v>
      </c>
      <c r="AA27" s="347"/>
      <c r="AB27" s="327"/>
      <c r="AC27" s="327"/>
      <c r="AD27" s="327"/>
      <c r="AE27" s="327"/>
      <c r="AF27" s="327"/>
      <c r="AG27" s="327"/>
      <c r="AH27" s="296">
        <f t="shared" si="3"/>
        <v>0</v>
      </c>
    </row>
    <row r="28" spans="1:34" outlineLevel="2">
      <c r="A28" s="352"/>
      <c r="B28" s="492" t="s">
        <v>57</v>
      </c>
      <c r="C28" s="353"/>
      <c r="D28" s="353"/>
      <c r="E28" s="354" t="s">
        <v>63</v>
      </c>
      <c r="F28" s="355"/>
      <c r="G28" s="356"/>
      <c r="H28" s="353"/>
      <c r="I28" s="357"/>
      <c r="J28" s="358"/>
      <c r="K28" s="353"/>
      <c r="L28" s="353"/>
      <c r="M28" s="353"/>
      <c r="N28" s="353"/>
      <c r="O28" s="353"/>
      <c r="P28" s="353"/>
      <c r="Q28" s="353"/>
      <c r="R28" s="353"/>
      <c r="S28" s="353"/>
      <c r="T28" s="353"/>
      <c r="U28" s="353"/>
      <c r="V28" s="353"/>
      <c r="W28" s="353"/>
      <c r="X28" s="353"/>
      <c r="Y28" s="353"/>
      <c r="Z28" s="353"/>
      <c r="AA28" s="355"/>
      <c r="AB28" s="327"/>
      <c r="AC28" s="327"/>
      <c r="AD28" s="327"/>
      <c r="AE28" s="327"/>
      <c r="AF28" s="327"/>
      <c r="AG28" s="327"/>
      <c r="AH28" s="296">
        <f t="shared" si="3"/>
        <v>0</v>
      </c>
    </row>
    <row r="29" spans="1:34" outlineLevel="2">
      <c r="A29" s="375"/>
      <c r="B29" s="375"/>
      <c r="C29" s="375"/>
      <c r="D29" s="376"/>
      <c r="E29" s="389" t="s">
        <v>151</v>
      </c>
      <c r="F29" s="377"/>
      <c r="G29" s="363" t="s">
        <v>96</v>
      </c>
      <c r="H29" s="397">
        <f>H33+H35+H37</f>
        <v>345000</v>
      </c>
      <c r="I29" s="398">
        <f>I33+I35+I37</f>
        <v>345000</v>
      </c>
      <c r="J29" s="399">
        <v>0</v>
      </c>
      <c r="K29" s="360">
        <f t="shared" ref="K29:Z29" si="14">K31+K33+K35+K41</f>
        <v>0</v>
      </c>
      <c r="L29" s="360">
        <f>L33+L35</f>
        <v>230000</v>
      </c>
      <c r="M29" s="360">
        <f>M31+M33+M35+M41+M37</f>
        <v>115000</v>
      </c>
      <c r="N29" s="360">
        <f>N31+N33+N35+N41+N37</f>
        <v>345000</v>
      </c>
      <c r="O29" s="360">
        <f t="shared" si="14"/>
        <v>0</v>
      </c>
      <c r="P29" s="360">
        <f t="shared" si="14"/>
        <v>0</v>
      </c>
      <c r="Q29" s="360">
        <f t="shared" si="14"/>
        <v>0</v>
      </c>
      <c r="R29" s="360">
        <f t="shared" si="14"/>
        <v>0</v>
      </c>
      <c r="S29" s="360">
        <f t="shared" si="14"/>
        <v>0</v>
      </c>
      <c r="T29" s="360">
        <f t="shared" si="14"/>
        <v>0</v>
      </c>
      <c r="U29" s="360">
        <f t="shared" si="14"/>
        <v>0</v>
      </c>
      <c r="V29" s="360">
        <f t="shared" si="14"/>
        <v>0</v>
      </c>
      <c r="W29" s="360">
        <f t="shared" si="14"/>
        <v>0</v>
      </c>
      <c r="X29" s="360">
        <f t="shared" si="14"/>
        <v>0</v>
      </c>
      <c r="Y29" s="360">
        <f t="shared" si="14"/>
        <v>0</v>
      </c>
      <c r="Z29" s="360">
        <f t="shared" si="14"/>
        <v>0</v>
      </c>
      <c r="AA29" s="377"/>
      <c r="AB29" s="327"/>
      <c r="AC29" s="327"/>
      <c r="AD29" s="327"/>
      <c r="AE29" s="327"/>
      <c r="AF29" s="327"/>
      <c r="AG29" s="327"/>
      <c r="AH29" s="296">
        <f t="shared" si="3"/>
        <v>345000</v>
      </c>
    </row>
    <row r="30" spans="1:34" outlineLevel="2">
      <c r="A30" s="375"/>
      <c r="B30" s="375"/>
      <c r="C30" s="375"/>
      <c r="D30" s="376"/>
      <c r="E30" s="389" t="s">
        <v>151</v>
      </c>
      <c r="F30" s="377"/>
      <c r="G30" s="363" t="s">
        <v>97</v>
      </c>
      <c r="H30" s="400">
        <f>H32+H34+H36+H42+H44</f>
        <v>0</v>
      </c>
      <c r="I30" s="401">
        <f>I32+I34+I36+I42+I44</f>
        <v>0</v>
      </c>
      <c r="J30" s="402">
        <v>0</v>
      </c>
      <c r="K30" s="400">
        <f t="shared" ref="K30:Z30" si="15">K32+K34+K36+K42</f>
        <v>0</v>
      </c>
      <c r="L30" s="400">
        <f t="shared" si="15"/>
        <v>0</v>
      </c>
      <c r="M30" s="400">
        <f t="shared" si="15"/>
        <v>0</v>
      </c>
      <c r="N30" s="400">
        <f t="shared" si="15"/>
        <v>0</v>
      </c>
      <c r="O30" s="400">
        <f t="shared" si="15"/>
        <v>0</v>
      </c>
      <c r="P30" s="400">
        <f t="shared" si="15"/>
        <v>0</v>
      </c>
      <c r="Q30" s="376">
        <f t="shared" si="15"/>
        <v>0</v>
      </c>
      <c r="R30" s="376">
        <f t="shared" si="15"/>
        <v>0</v>
      </c>
      <c r="S30" s="400">
        <f t="shared" si="15"/>
        <v>0</v>
      </c>
      <c r="T30" s="400">
        <f t="shared" si="15"/>
        <v>0</v>
      </c>
      <c r="U30" s="400">
        <f t="shared" si="15"/>
        <v>0</v>
      </c>
      <c r="V30" s="376">
        <f t="shared" si="15"/>
        <v>0</v>
      </c>
      <c r="W30" s="400">
        <f t="shared" si="15"/>
        <v>0</v>
      </c>
      <c r="X30" s="400">
        <f t="shared" si="15"/>
        <v>0</v>
      </c>
      <c r="Y30" s="376">
        <f t="shared" si="15"/>
        <v>0</v>
      </c>
      <c r="Z30" s="376">
        <f t="shared" si="15"/>
        <v>0</v>
      </c>
      <c r="AA30" s="377"/>
      <c r="AB30" s="327"/>
      <c r="AC30" s="327"/>
      <c r="AD30" s="327"/>
      <c r="AE30" s="327"/>
      <c r="AF30" s="327"/>
      <c r="AG30" s="327"/>
      <c r="AH30" s="296">
        <f t="shared" si="3"/>
        <v>0</v>
      </c>
    </row>
    <row r="31" spans="1:34" outlineLevel="3">
      <c r="A31" s="375"/>
      <c r="B31" s="375"/>
      <c r="C31" s="375"/>
      <c r="D31" s="376"/>
      <c r="E31" s="403" t="s">
        <v>172</v>
      </c>
      <c r="F31" s="377"/>
      <c r="G31" s="363" t="s">
        <v>96</v>
      </c>
      <c r="H31" s="376">
        <f t="shared" ref="H31:H42" si="16">I31</f>
        <v>0</v>
      </c>
      <c r="I31" s="378">
        <f t="shared" ref="I31:I42" si="17">N31+R31+V31+Z31</f>
        <v>0</v>
      </c>
      <c r="J31" s="379">
        <v>0</v>
      </c>
      <c r="K31" s="376">
        <v>0</v>
      </c>
      <c r="L31" s="376">
        <v>0</v>
      </c>
      <c r="M31" s="376">
        <v>0</v>
      </c>
      <c r="N31" s="376">
        <f t="shared" ref="N31:N42" si="18">SUM(K31:M31)</f>
        <v>0</v>
      </c>
      <c r="O31" s="376">
        <v>0</v>
      </c>
      <c r="P31" s="376">
        <v>0</v>
      </c>
      <c r="Q31" s="360">
        <v>0</v>
      </c>
      <c r="R31" s="360">
        <f t="shared" ref="R31:R42" si="19">SUM(O31:Q31)</f>
        <v>0</v>
      </c>
      <c r="S31" s="376">
        <v>0</v>
      </c>
      <c r="T31" s="376">
        <v>0</v>
      </c>
      <c r="U31" s="376">
        <v>0</v>
      </c>
      <c r="V31" s="360">
        <f t="shared" ref="V31:V42" si="20">SUM(S31:U31)</f>
        <v>0</v>
      </c>
      <c r="W31" s="376">
        <v>0</v>
      </c>
      <c r="X31" s="376">
        <v>0</v>
      </c>
      <c r="Y31" s="360">
        <v>0</v>
      </c>
      <c r="Z31" s="360">
        <f t="shared" ref="Z31:Z42" si="21">SUM(W31:Y31)</f>
        <v>0</v>
      </c>
      <c r="AA31" s="377"/>
      <c r="AB31" s="327"/>
      <c r="AC31" s="327"/>
      <c r="AD31" s="327"/>
      <c r="AE31" s="327"/>
      <c r="AF31" s="327"/>
      <c r="AG31" s="327"/>
      <c r="AH31" s="296">
        <f t="shared" si="3"/>
        <v>0</v>
      </c>
    </row>
    <row r="32" spans="1:34" outlineLevel="3">
      <c r="A32" s="375"/>
      <c r="B32" s="375"/>
      <c r="C32" s="375"/>
      <c r="D32" s="376"/>
      <c r="E32" s="404"/>
      <c r="F32" s="377"/>
      <c r="G32" s="363" t="s">
        <v>97</v>
      </c>
      <c r="H32" s="376">
        <f t="shared" si="16"/>
        <v>0</v>
      </c>
      <c r="I32" s="401">
        <f t="shared" si="17"/>
        <v>0</v>
      </c>
      <c r="J32" s="379">
        <v>0</v>
      </c>
      <c r="K32" s="376">
        <v>0</v>
      </c>
      <c r="L32" s="376">
        <v>0</v>
      </c>
      <c r="M32" s="376">
        <v>0</v>
      </c>
      <c r="N32" s="376">
        <f t="shared" si="18"/>
        <v>0</v>
      </c>
      <c r="O32" s="376">
        <v>0</v>
      </c>
      <c r="P32" s="376">
        <v>0</v>
      </c>
      <c r="Q32" s="376">
        <v>0</v>
      </c>
      <c r="R32" s="376">
        <f t="shared" si="19"/>
        <v>0</v>
      </c>
      <c r="S32" s="376">
        <v>0</v>
      </c>
      <c r="T32" s="376">
        <v>0</v>
      </c>
      <c r="U32" s="376">
        <v>0</v>
      </c>
      <c r="V32" s="376">
        <f t="shared" si="20"/>
        <v>0</v>
      </c>
      <c r="W32" s="376">
        <v>0</v>
      </c>
      <c r="X32" s="376">
        <v>0</v>
      </c>
      <c r="Y32" s="376">
        <v>0</v>
      </c>
      <c r="Z32" s="376">
        <f t="shared" si="21"/>
        <v>0</v>
      </c>
      <c r="AA32" s="377"/>
      <c r="AB32" s="327"/>
      <c r="AC32" s="327"/>
      <c r="AD32" s="327"/>
      <c r="AE32" s="327"/>
      <c r="AF32" s="327"/>
      <c r="AG32" s="327"/>
      <c r="AH32" s="296">
        <f t="shared" si="3"/>
        <v>0</v>
      </c>
    </row>
    <row r="33" spans="1:34" s="388" customFormat="1" ht="31.5" outlineLevel="3">
      <c r="A33" s="380"/>
      <c r="B33" s="380"/>
      <c r="C33" s="380"/>
      <c r="D33" s="381"/>
      <c r="E33" s="405" t="s">
        <v>178</v>
      </c>
      <c r="F33" s="383"/>
      <c r="G33" s="384" t="s">
        <v>96</v>
      </c>
      <c r="H33" s="381">
        <f t="shared" si="16"/>
        <v>115000</v>
      </c>
      <c r="I33" s="406">
        <f t="shared" si="17"/>
        <v>115000</v>
      </c>
      <c r="J33" s="386">
        <v>0</v>
      </c>
      <c r="K33" s="381">
        <v>0</v>
      </c>
      <c r="L33" s="381">
        <v>115000</v>
      </c>
      <c r="M33" s="381">
        <v>0</v>
      </c>
      <c r="N33" s="381">
        <f t="shared" si="18"/>
        <v>115000</v>
      </c>
      <c r="O33" s="381">
        <v>0</v>
      </c>
      <c r="P33" s="381">
        <v>0</v>
      </c>
      <c r="Q33" s="381">
        <v>0</v>
      </c>
      <c r="R33" s="381">
        <f t="shared" si="19"/>
        <v>0</v>
      </c>
      <c r="S33" s="381">
        <v>0</v>
      </c>
      <c r="T33" s="381">
        <v>0</v>
      </c>
      <c r="U33" s="381">
        <v>0</v>
      </c>
      <c r="V33" s="381">
        <f t="shared" si="20"/>
        <v>0</v>
      </c>
      <c r="W33" s="381">
        <v>0</v>
      </c>
      <c r="X33" s="381">
        <v>0</v>
      </c>
      <c r="Y33" s="381">
        <v>0</v>
      </c>
      <c r="Z33" s="381">
        <f t="shared" si="21"/>
        <v>0</v>
      </c>
      <c r="AA33" s="383"/>
      <c r="AB33" s="387"/>
      <c r="AC33" s="387"/>
      <c r="AD33" s="387"/>
      <c r="AE33" s="387"/>
      <c r="AF33" s="387"/>
      <c r="AG33" s="387"/>
      <c r="AH33" s="388">
        <f t="shared" si="3"/>
        <v>115000</v>
      </c>
    </row>
    <row r="34" spans="1:34" outlineLevel="3">
      <c r="A34" s="375"/>
      <c r="B34" s="375"/>
      <c r="C34" s="375"/>
      <c r="D34" s="376"/>
      <c r="E34" s="389"/>
      <c r="F34" s="377"/>
      <c r="G34" s="363" t="s">
        <v>97</v>
      </c>
      <c r="H34" s="376">
        <f t="shared" si="16"/>
        <v>0</v>
      </c>
      <c r="I34" s="407">
        <f t="shared" si="17"/>
        <v>0</v>
      </c>
      <c r="J34" s="379">
        <v>0</v>
      </c>
      <c r="K34" s="376">
        <v>0</v>
      </c>
      <c r="L34" s="376">
        <v>0</v>
      </c>
      <c r="M34" s="376">
        <v>0</v>
      </c>
      <c r="N34" s="376">
        <f t="shared" si="18"/>
        <v>0</v>
      </c>
      <c r="O34" s="376">
        <v>0</v>
      </c>
      <c r="P34" s="376">
        <v>0</v>
      </c>
      <c r="Q34" s="376">
        <v>0</v>
      </c>
      <c r="R34" s="376">
        <f t="shared" si="19"/>
        <v>0</v>
      </c>
      <c r="S34" s="376">
        <v>0</v>
      </c>
      <c r="T34" s="376">
        <v>0</v>
      </c>
      <c r="U34" s="376">
        <v>0</v>
      </c>
      <c r="V34" s="376">
        <f t="shared" si="20"/>
        <v>0</v>
      </c>
      <c r="W34" s="376">
        <v>0</v>
      </c>
      <c r="X34" s="376">
        <v>0</v>
      </c>
      <c r="Y34" s="376">
        <v>0</v>
      </c>
      <c r="Z34" s="376">
        <f t="shared" si="21"/>
        <v>0</v>
      </c>
      <c r="AA34" s="377"/>
      <c r="AB34" s="327"/>
      <c r="AC34" s="327"/>
      <c r="AD34" s="327"/>
      <c r="AE34" s="327"/>
      <c r="AF34" s="327"/>
      <c r="AG34" s="327"/>
      <c r="AH34" s="296">
        <f t="shared" si="3"/>
        <v>0</v>
      </c>
    </row>
    <row r="35" spans="1:34" s="388" customFormat="1" ht="31.5" outlineLevel="3">
      <c r="A35" s="380"/>
      <c r="B35" s="380"/>
      <c r="C35" s="380"/>
      <c r="D35" s="381"/>
      <c r="E35" s="405" t="s">
        <v>176</v>
      </c>
      <c r="F35" s="383"/>
      <c r="G35" s="384" t="s">
        <v>96</v>
      </c>
      <c r="H35" s="381">
        <f t="shared" si="16"/>
        <v>115000</v>
      </c>
      <c r="I35" s="406">
        <f t="shared" si="17"/>
        <v>115000</v>
      </c>
      <c r="J35" s="386">
        <v>0</v>
      </c>
      <c r="K35" s="381">
        <v>0</v>
      </c>
      <c r="L35" s="381">
        <v>115000</v>
      </c>
      <c r="M35" s="381">
        <v>0</v>
      </c>
      <c r="N35" s="381">
        <f t="shared" si="18"/>
        <v>115000</v>
      </c>
      <c r="O35" s="381">
        <v>0</v>
      </c>
      <c r="P35" s="381">
        <v>0</v>
      </c>
      <c r="Q35" s="381">
        <v>0</v>
      </c>
      <c r="R35" s="381">
        <f t="shared" si="19"/>
        <v>0</v>
      </c>
      <c r="S35" s="381">
        <v>0</v>
      </c>
      <c r="T35" s="381">
        <v>0</v>
      </c>
      <c r="U35" s="381">
        <v>0</v>
      </c>
      <c r="V35" s="381">
        <f t="shared" si="20"/>
        <v>0</v>
      </c>
      <c r="W35" s="381">
        <v>0</v>
      </c>
      <c r="X35" s="381">
        <v>0</v>
      </c>
      <c r="Y35" s="381">
        <v>0</v>
      </c>
      <c r="Z35" s="381">
        <f t="shared" si="21"/>
        <v>0</v>
      </c>
      <c r="AA35" s="383"/>
      <c r="AB35" s="387"/>
      <c r="AC35" s="387"/>
      <c r="AD35" s="387"/>
      <c r="AE35" s="387"/>
      <c r="AF35" s="387"/>
      <c r="AG35" s="387"/>
      <c r="AH35" s="388">
        <f t="shared" si="3"/>
        <v>115000</v>
      </c>
    </row>
    <row r="36" spans="1:34" outlineLevel="3">
      <c r="A36" s="375"/>
      <c r="B36" s="375"/>
      <c r="C36" s="375"/>
      <c r="D36" s="376"/>
      <c r="E36" s="404"/>
      <c r="F36" s="377"/>
      <c r="G36" s="363" t="s">
        <v>97</v>
      </c>
      <c r="H36" s="381">
        <f t="shared" si="16"/>
        <v>0</v>
      </c>
      <c r="I36" s="406">
        <f t="shared" si="17"/>
        <v>0</v>
      </c>
      <c r="J36" s="379">
        <v>0</v>
      </c>
      <c r="K36" s="376">
        <v>0</v>
      </c>
      <c r="L36" s="376">
        <v>0</v>
      </c>
      <c r="M36" s="376">
        <v>0</v>
      </c>
      <c r="N36" s="376">
        <f t="shared" si="18"/>
        <v>0</v>
      </c>
      <c r="O36" s="376">
        <v>0</v>
      </c>
      <c r="P36" s="376">
        <v>0</v>
      </c>
      <c r="Q36" s="376">
        <v>0</v>
      </c>
      <c r="R36" s="376">
        <f t="shared" si="19"/>
        <v>0</v>
      </c>
      <c r="S36" s="376">
        <v>0</v>
      </c>
      <c r="T36" s="376">
        <v>0</v>
      </c>
      <c r="U36" s="376">
        <v>0</v>
      </c>
      <c r="V36" s="376">
        <f t="shared" si="20"/>
        <v>0</v>
      </c>
      <c r="W36" s="376">
        <v>0</v>
      </c>
      <c r="X36" s="376">
        <v>0</v>
      </c>
      <c r="Y36" s="376">
        <v>0</v>
      </c>
      <c r="Z36" s="376">
        <f t="shared" si="21"/>
        <v>0</v>
      </c>
      <c r="AA36" s="377"/>
      <c r="AB36" s="327"/>
      <c r="AC36" s="327"/>
      <c r="AD36" s="327"/>
      <c r="AE36" s="327"/>
      <c r="AF36" s="327"/>
      <c r="AG36" s="327"/>
      <c r="AH36" s="296">
        <f t="shared" si="3"/>
        <v>0</v>
      </c>
    </row>
    <row r="37" spans="1:34" s="388" customFormat="1" ht="31.5" outlineLevel="3">
      <c r="A37" s="380"/>
      <c r="B37" s="380"/>
      <c r="C37" s="380"/>
      <c r="D37" s="381"/>
      <c r="E37" s="405" t="s">
        <v>177</v>
      </c>
      <c r="F37" s="383"/>
      <c r="G37" s="384" t="s">
        <v>96</v>
      </c>
      <c r="H37" s="381">
        <f t="shared" si="16"/>
        <v>115000</v>
      </c>
      <c r="I37" s="385">
        <f t="shared" si="17"/>
        <v>115000</v>
      </c>
      <c r="J37" s="386">
        <v>0</v>
      </c>
      <c r="K37" s="381">
        <v>0</v>
      </c>
      <c r="L37" s="381">
        <v>0</v>
      </c>
      <c r="M37" s="381">
        <v>115000</v>
      </c>
      <c r="N37" s="381">
        <f t="shared" si="18"/>
        <v>115000</v>
      </c>
      <c r="O37" s="381">
        <v>0</v>
      </c>
      <c r="P37" s="381">
        <v>0</v>
      </c>
      <c r="Q37" s="381">
        <v>0</v>
      </c>
      <c r="R37" s="381">
        <f t="shared" si="19"/>
        <v>0</v>
      </c>
      <c r="S37" s="381">
        <v>0</v>
      </c>
      <c r="T37" s="381">
        <v>0</v>
      </c>
      <c r="U37" s="381">
        <v>0</v>
      </c>
      <c r="V37" s="381">
        <f t="shared" si="20"/>
        <v>0</v>
      </c>
      <c r="W37" s="381">
        <v>0</v>
      </c>
      <c r="X37" s="381">
        <v>0</v>
      </c>
      <c r="Y37" s="381">
        <v>0</v>
      </c>
      <c r="Z37" s="381">
        <f t="shared" si="21"/>
        <v>0</v>
      </c>
      <c r="AA37" s="383"/>
      <c r="AB37" s="387"/>
      <c r="AC37" s="387"/>
      <c r="AD37" s="387"/>
      <c r="AE37" s="387"/>
      <c r="AF37" s="387"/>
      <c r="AG37" s="387"/>
      <c r="AH37" s="388">
        <f t="shared" si="3"/>
        <v>115000</v>
      </c>
    </row>
    <row r="38" spans="1:34" outlineLevel="3">
      <c r="A38" s="375"/>
      <c r="B38" s="375"/>
      <c r="C38" s="375"/>
      <c r="D38" s="376"/>
      <c r="E38" s="404"/>
      <c r="F38" s="377"/>
      <c r="G38" s="363" t="s">
        <v>97</v>
      </c>
      <c r="H38" s="376">
        <v>0</v>
      </c>
      <c r="I38" s="401">
        <v>0</v>
      </c>
      <c r="J38" s="379">
        <v>0</v>
      </c>
      <c r="K38" s="376">
        <v>0</v>
      </c>
      <c r="L38" s="376">
        <v>0</v>
      </c>
      <c r="M38" s="376">
        <v>0</v>
      </c>
      <c r="N38" s="376">
        <f t="shared" si="18"/>
        <v>0</v>
      </c>
      <c r="O38" s="376">
        <v>0</v>
      </c>
      <c r="P38" s="376">
        <v>0</v>
      </c>
      <c r="Q38" s="376">
        <v>0</v>
      </c>
      <c r="R38" s="376">
        <f t="shared" si="19"/>
        <v>0</v>
      </c>
      <c r="S38" s="376">
        <v>0</v>
      </c>
      <c r="T38" s="376">
        <v>0</v>
      </c>
      <c r="U38" s="376">
        <v>0</v>
      </c>
      <c r="V38" s="376">
        <f t="shared" si="20"/>
        <v>0</v>
      </c>
      <c r="W38" s="376">
        <v>0</v>
      </c>
      <c r="X38" s="376">
        <v>0</v>
      </c>
      <c r="Y38" s="376">
        <v>0</v>
      </c>
      <c r="Z38" s="376">
        <f t="shared" si="21"/>
        <v>0</v>
      </c>
      <c r="AA38" s="377"/>
      <c r="AB38" s="327"/>
      <c r="AC38" s="327"/>
      <c r="AD38" s="327"/>
      <c r="AE38" s="327"/>
      <c r="AF38" s="327"/>
      <c r="AG38" s="327"/>
      <c r="AH38" s="296">
        <f t="shared" si="3"/>
        <v>0</v>
      </c>
    </row>
    <row r="39" spans="1:34" outlineLevel="3">
      <c r="A39" s="375"/>
      <c r="B39" s="375"/>
      <c r="C39" s="375"/>
      <c r="D39" s="376"/>
      <c r="E39" s="403" t="s">
        <v>112</v>
      </c>
      <c r="F39" s="377"/>
      <c r="G39" s="363" t="s">
        <v>96</v>
      </c>
      <c r="H39" s="376">
        <v>0</v>
      </c>
      <c r="I39" s="378">
        <v>0</v>
      </c>
      <c r="J39" s="379">
        <v>0</v>
      </c>
      <c r="K39" s="376">
        <v>0</v>
      </c>
      <c r="L39" s="376">
        <v>0</v>
      </c>
      <c r="M39" s="376">
        <v>0</v>
      </c>
      <c r="N39" s="376">
        <f t="shared" si="18"/>
        <v>0</v>
      </c>
      <c r="O39" s="376">
        <v>0</v>
      </c>
      <c r="P39" s="376">
        <v>0</v>
      </c>
      <c r="Q39" s="376">
        <v>0</v>
      </c>
      <c r="R39" s="376">
        <f t="shared" si="19"/>
        <v>0</v>
      </c>
      <c r="S39" s="376">
        <v>0</v>
      </c>
      <c r="T39" s="376">
        <v>0</v>
      </c>
      <c r="U39" s="376">
        <v>0</v>
      </c>
      <c r="V39" s="376">
        <f t="shared" si="20"/>
        <v>0</v>
      </c>
      <c r="W39" s="376">
        <v>0</v>
      </c>
      <c r="X39" s="376">
        <v>0</v>
      </c>
      <c r="Y39" s="376">
        <v>0</v>
      </c>
      <c r="Z39" s="376">
        <f t="shared" si="21"/>
        <v>0</v>
      </c>
      <c r="AA39" s="377"/>
      <c r="AB39" s="327"/>
      <c r="AC39" s="327"/>
      <c r="AD39" s="327"/>
      <c r="AE39" s="327"/>
      <c r="AF39" s="327"/>
      <c r="AG39" s="327"/>
      <c r="AH39" s="296">
        <f t="shared" si="3"/>
        <v>0</v>
      </c>
    </row>
    <row r="40" spans="1:34" outlineLevel="3">
      <c r="A40" s="375"/>
      <c r="B40" s="375"/>
      <c r="C40" s="375"/>
      <c r="D40" s="376"/>
      <c r="E40" s="404"/>
      <c r="F40" s="377"/>
      <c r="G40" s="363" t="s">
        <v>97</v>
      </c>
      <c r="H40" s="376">
        <v>0</v>
      </c>
      <c r="I40" s="401">
        <v>0</v>
      </c>
      <c r="J40" s="379">
        <v>0</v>
      </c>
      <c r="K40" s="376">
        <v>0</v>
      </c>
      <c r="L40" s="376">
        <v>0</v>
      </c>
      <c r="M40" s="376">
        <v>0</v>
      </c>
      <c r="N40" s="376">
        <f t="shared" si="18"/>
        <v>0</v>
      </c>
      <c r="O40" s="376">
        <v>0</v>
      </c>
      <c r="P40" s="376">
        <v>0</v>
      </c>
      <c r="Q40" s="376">
        <v>0</v>
      </c>
      <c r="R40" s="376">
        <f t="shared" si="19"/>
        <v>0</v>
      </c>
      <c r="S40" s="376">
        <v>0</v>
      </c>
      <c r="T40" s="376">
        <v>0</v>
      </c>
      <c r="U40" s="376">
        <v>0</v>
      </c>
      <c r="V40" s="376">
        <f t="shared" si="20"/>
        <v>0</v>
      </c>
      <c r="W40" s="376">
        <v>0</v>
      </c>
      <c r="X40" s="376">
        <v>0</v>
      </c>
      <c r="Y40" s="376">
        <v>0</v>
      </c>
      <c r="Z40" s="376">
        <f t="shared" si="21"/>
        <v>0</v>
      </c>
      <c r="AA40" s="377"/>
      <c r="AB40" s="327"/>
      <c r="AC40" s="327"/>
      <c r="AD40" s="327"/>
      <c r="AE40" s="327"/>
      <c r="AF40" s="327"/>
      <c r="AG40" s="327"/>
      <c r="AH40" s="296">
        <f t="shared" si="3"/>
        <v>0</v>
      </c>
    </row>
    <row r="41" spans="1:34" outlineLevel="3">
      <c r="A41" s="375"/>
      <c r="B41" s="375"/>
      <c r="C41" s="375"/>
      <c r="D41" s="376"/>
      <c r="E41" s="403" t="s">
        <v>113</v>
      </c>
      <c r="F41" s="377"/>
      <c r="G41" s="363" t="s">
        <v>96</v>
      </c>
      <c r="H41" s="376">
        <f t="shared" si="16"/>
        <v>0</v>
      </c>
      <c r="I41" s="378">
        <f t="shared" si="17"/>
        <v>0</v>
      </c>
      <c r="J41" s="379">
        <v>0</v>
      </c>
      <c r="K41" s="376">
        <v>0</v>
      </c>
      <c r="L41" s="376">
        <v>0</v>
      </c>
      <c r="M41" s="376">
        <v>0</v>
      </c>
      <c r="N41" s="376">
        <f t="shared" si="18"/>
        <v>0</v>
      </c>
      <c r="O41" s="376">
        <v>0</v>
      </c>
      <c r="P41" s="376">
        <v>0</v>
      </c>
      <c r="Q41" s="376">
        <v>0</v>
      </c>
      <c r="R41" s="376">
        <f t="shared" si="19"/>
        <v>0</v>
      </c>
      <c r="S41" s="376">
        <v>0</v>
      </c>
      <c r="T41" s="376">
        <v>0</v>
      </c>
      <c r="U41" s="376">
        <v>0</v>
      </c>
      <c r="V41" s="376">
        <f t="shared" si="20"/>
        <v>0</v>
      </c>
      <c r="W41" s="376">
        <v>0</v>
      </c>
      <c r="X41" s="376">
        <v>0</v>
      </c>
      <c r="Y41" s="376">
        <v>0</v>
      </c>
      <c r="Z41" s="376">
        <f t="shared" si="21"/>
        <v>0</v>
      </c>
      <c r="AA41" s="377"/>
      <c r="AB41" s="327"/>
      <c r="AC41" s="327"/>
      <c r="AD41" s="327"/>
      <c r="AE41" s="327"/>
      <c r="AF41" s="327"/>
      <c r="AG41" s="327"/>
      <c r="AH41" s="296">
        <f t="shared" si="3"/>
        <v>0</v>
      </c>
    </row>
    <row r="42" spans="1:34" outlineLevel="3">
      <c r="A42" s="375"/>
      <c r="B42" s="375"/>
      <c r="C42" s="375"/>
      <c r="D42" s="376"/>
      <c r="E42" s="389"/>
      <c r="F42" s="377"/>
      <c r="G42" s="363" t="s">
        <v>97</v>
      </c>
      <c r="H42" s="376">
        <f t="shared" si="16"/>
        <v>0</v>
      </c>
      <c r="I42" s="408">
        <f t="shared" si="17"/>
        <v>0</v>
      </c>
      <c r="J42" s="379">
        <v>0</v>
      </c>
      <c r="K42" s="376">
        <v>0</v>
      </c>
      <c r="L42" s="376">
        <v>0</v>
      </c>
      <c r="M42" s="376">
        <v>0</v>
      </c>
      <c r="N42" s="376">
        <f t="shared" si="18"/>
        <v>0</v>
      </c>
      <c r="O42" s="376">
        <v>0</v>
      </c>
      <c r="P42" s="376">
        <v>0</v>
      </c>
      <c r="Q42" s="376">
        <v>0</v>
      </c>
      <c r="R42" s="376">
        <f t="shared" si="19"/>
        <v>0</v>
      </c>
      <c r="S42" s="376">
        <v>0</v>
      </c>
      <c r="T42" s="376">
        <v>0</v>
      </c>
      <c r="U42" s="376">
        <v>0</v>
      </c>
      <c r="V42" s="376">
        <f t="shared" si="20"/>
        <v>0</v>
      </c>
      <c r="W42" s="376">
        <v>0</v>
      </c>
      <c r="X42" s="376">
        <v>0</v>
      </c>
      <c r="Y42" s="376">
        <v>0</v>
      </c>
      <c r="Z42" s="376">
        <f t="shared" si="21"/>
        <v>0</v>
      </c>
      <c r="AA42" s="377"/>
      <c r="AB42" s="327"/>
      <c r="AC42" s="327"/>
      <c r="AD42" s="327"/>
      <c r="AE42" s="327"/>
      <c r="AF42" s="327"/>
      <c r="AG42" s="327"/>
      <c r="AH42" s="296">
        <f t="shared" si="3"/>
        <v>0</v>
      </c>
    </row>
    <row r="43" spans="1:34" outlineLevel="2">
      <c r="A43" s="352"/>
      <c r="B43" s="492" t="s">
        <v>57</v>
      </c>
      <c r="C43" s="396"/>
      <c r="D43" s="353"/>
      <c r="E43" s="409" t="s">
        <v>153</v>
      </c>
      <c r="F43" s="355"/>
      <c r="G43" s="356"/>
      <c r="H43" s="353"/>
      <c r="I43" s="357"/>
      <c r="J43" s="358"/>
      <c r="K43" s="353"/>
      <c r="L43" s="353"/>
      <c r="M43" s="353"/>
      <c r="N43" s="353"/>
      <c r="O43" s="353"/>
      <c r="P43" s="353"/>
      <c r="Q43" s="353"/>
      <c r="R43" s="353"/>
      <c r="S43" s="353"/>
      <c r="T43" s="353"/>
      <c r="U43" s="353"/>
      <c r="V43" s="353"/>
      <c r="W43" s="353"/>
      <c r="X43" s="353"/>
      <c r="Y43" s="353"/>
      <c r="Z43" s="353"/>
      <c r="AA43" s="355"/>
      <c r="AB43" s="327"/>
      <c r="AC43" s="327"/>
      <c r="AD43" s="327"/>
      <c r="AE43" s="327"/>
      <c r="AF43" s="327"/>
      <c r="AG43" s="327"/>
      <c r="AH43" s="296">
        <f t="shared" si="3"/>
        <v>0</v>
      </c>
    </row>
    <row r="44" spans="1:34" outlineLevel="2">
      <c r="A44" s="410"/>
      <c r="B44" s="410"/>
      <c r="C44" s="410"/>
      <c r="D44" s="411"/>
      <c r="E44" s="412" t="s">
        <v>154</v>
      </c>
      <c r="F44" s="413"/>
      <c r="G44" s="414"/>
      <c r="H44" s="411"/>
      <c r="I44" s="415"/>
      <c r="J44" s="364"/>
      <c r="K44" s="411"/>
      <c r="L44" s="411"/>
      <c r="M44" s="411"/>
      <c r="N44" s="411"/>
      <c r="O44" s="411"/>
      <c r="P44" s="411"/>
      <c r="Q44" s="411"/>
      <c r="R44" s="411"/>
      <c r="S44" s="411"/>
      <c r="T44" s="411"/>
      <c r="U44" s="411"/>
      <c r="V44" s="411"/>
      <c r="W44" s="411"/>
      <c r="X44" s="411"/>
      <c r="Y44" s="411"/>
      <c r="Z44" s="411"/>
      <c r="AA44" s="413"/>
      <c r="AB44" s="327"/>
      <c r="AC44" s="327"/>
      <c r="AD44" s="327"/>
      <c r="AE44" s="327"/>
      <c r="AF44" s="327"/>
      <c r="AG44" s="327"/>
      <c r="AH44" s="296">
        <f t="shared" si="3"/>
        <v>0</v>
      </c>
    </row>
    <row r="45" spans="1:34" outlineLevel="2">
      <c r="A45" s="359"/>
      <c r="B45" s="359"/>
      <c r="C45" s="359"/>
      <c r="D45" s="360"/>
      <c r="E45" s="361" t="s">
        <v>151</v>
      </c>
      <c r="F45" s="362"/>
      <c r="G45" s="363" t="s">
        <v>96</v>
      </c>
      <c r="H45" s="360">
        <f>H47+H49+H51+H53</f>
        <v>111840</v>
      </c>
      <c r="I45" s="398">
        <f>I47+I49+I51+I53</f>
        <v>111840</v>
      </c>
      <c r="J45" s="364">
        <v>0</v>
      </c>
      <c r="K45" s="360">
        <f>K47+K49+K51+K53</f>
        <v>0</v>
      </c>
      <c r="L45" s="360">
        <f>L47+L49+L51+L53</f>
        <v>0</v>
      </c>
      <c r="M45" s="360">
        <f>M47+M49+M51+M53</f>
        <v>0</v>
      </c>
      <c r="N45" s="360">
        <f>N47+N49+N51+N53</f>
        <v>0</v>
      </c>
      <c r="O45" s="360">
        <f>O47+O49+O51+O53</f>
        <v>0</v>
      </c>
      <c r="P45" s="360">
        <f t="shared" ref="P45:Z45" si="22">P47+P49+P51+P53</f>
        <v>0</v>
      </c>
      <c r="Q45" s="360">
        <f t="shared" si="22"/>
        <v>0</v>
      </c>
      <c r="R45" s="360">
        <f t="shared" si="22"/>
        <v>0</v>
      </c>
      <c r="S45" s="360">
        <f t="shared" si="22"/>
        <v>0</v>
      </c>
      <c r="T45" s="360">
        <f t="shared" si="22"/>
        <v>0</v>
      </c>
      <c r="U45" s="360">
        <f t="shared" si="22"/>
        <v>0</v>
      </c>
      <c r="V45" s="360">
        <f t="shared" si="22"/>
        <v>0</v>
      </c>
      <c r="W45" s="360">
        <f t="shared" si="22"/>
        <v>0</v>
      </c>
      <c r="X45" s="360">
        <f t="shared" si="22"/>
        <v>111840</v>
      </c>
      <c r="Y45" s="360">
        <f t="shared" si="22"/>
        <v>0</v>
      </c>
      <c r="Z45" s="360">
        <f t="shared" si="22"/>
        <v>111840</v>
      </c>
      <c r="AA45" s="362"/>
      <c r="AB45" s="327"/>
      <c r="AC45" s="327"/>
      <c r="AD45" s="327"/>
      <c r="AE45" s="327"/>
      <c r="AF45" s="327"/>
      <c r="AG45" s="327"/>
      <c r="AH45" s="296">
        <f t="shared" si="3"/>
        <v>111840</v>
      </c>
    </row>
    <row r="46" spans="1:34" outlineLevel="2">
      <c r="A46" s="365"/>
      <c r="B46" s="365"/>
      <c r="C46" s="365"/>
      <c r="D46" s="366"/>
      <c r="E46" s="367" t="s">
        <v>151</v>
      </c>
      <c r="F46" s="368"/>
      <c r="G46" s="369" t="s">
        <v>97</v>
      </c>
      <c r="H46" s="416">
        <f>H48+H50+H52+H54</f>
        <v>0</v>
      </c>
      <c r="I46" s="417">
        <f>I48+I50+I52+I54</f>
        <v>0</v>
      </c>
      <c r="J46" s="418">
        <v>0</v>
      </c>
      <c r="K46" s="366">
        <f>K48+K50+K52+K54</f>
        <v>0</v>
      </c>
      <c r="L46" s="366">
        <f>L48+L50+L52+L54</f>
        <v>0</v>
      </c>
      <c r="M46" s="366">
        <f>M48+M50+M52+M54</f>
        <v>0</v>
      </c>
      <c r="N46" s="366">
        <f>N48+N50+N52+N54</f>
        <v>0</v>
      </c>
      <c r="O46" s="366">
        <f t="shared" ref="O46:Z46" si="23">O48+O50+O52+O54</f>
        <v>0</v>
      </c>
      <c r="P46" s="366">
        <f t="shared" si="23"/>
        <v>0</v>
      </c>
      <c r="Q46" s="366">
        <f t="shared" si="23"/>
        <v>0</v>
      </c>
      <c r="R46" s="366">
        <f t="shared" si="23"/>
        <v>0</v>
      </c>
      <c r="S46" s="366">
        <f t="shared" si="23"/>
        <v>0</v>
      </c>
      <c r="T46" s="366">
        <f t="shared" si="23"/>
        <v>0</v>
      </c>
      <c r="U46" s="366">
        <f t="shared" si="23"/>
        <v>0</v>
      </c>
      <c r="V46" s="366">
        <f t="shared" si="23"/>
        <v>0</v>
      </c>
      <c r="W46" s="366">
        <f t="shared" si="23"/>
        <v>0</v>
      </c>
      <c r="X46" s="366">
        <f t="shared" si="23"/>
        <v>0</v>
      </c>
      <c r="Y46" s="366">
        <f t="shared" si="23"/>
        <v>0</v>
      </c>
      <c r="Z46" s="366">
        <f t="shared" si="23"/>
        <v>0</v>
      </c>
      <c r="AA46" s="368"/>
      <c r="AB46" s="327"/>
      <c r="AC46" s="327"/>
      <c r="AD46" s="327"/>
      <c r="AE46" s="327"/>
      <c r="AF46" s="327"/>
      <c r="AG46" s="327"/>
      <c r="AH46" s="296">
        <f t="shared" ref="AH46:AH81" si="24">Z46+V46+R46+N46</f>
        <v>0</v>
      </c>
    </row>
    <row r="47" spans="1:34" outlineLevel="3">
      <c r="A47" s="375"/>
      <c r="B47" s="375"/>
      <c r="C47" s="375"/>
      <c r="D47" s="376"/>
      <c r="E47" s="372" t="s">
        <v>172</v>
      </c>
      <c r="F47" s="377"/>
      <c r="G47" s="363" t="s">
        <v>96</v>
      </c>
      <c r="H47" s="360">
        <f t="shared" ref="H47:H54" si="25">I47</f>
        <v>0</v>
      </c>
      <c r="I47" s="357">
        <f t="shared" ref="I47:I54" si="26">N47+R47+V47+Z47</f>
        <v>0</v>
      </c>
      <c r="J47" s="358">
        <v>0</v>
      </c>
      <c r="K47" s="376">
        <v>0</v>
      </c>
      <c r="L47" s="376">
        <v>0</v>
      </c>
      <c r="M47" s="376">
        <v>0</v>
      </c>
      <c r="N47" s="376">
        <f t="shared" ref="N47:N54" si="27">SUM(K47:M47)</f>
        <v>0</v>
      </c>
      <c r="O47" s="376">
        <v>0</v>
      </c>
      <c r="P47" s="376">
        <v>0</v>
      </c>
      <c r="Q47" s="376">
        <v>0</v>
      </c>
      <c r="R47" s="376">
        <f t="shared" ref="R47:R54" si="28">SUM(O47:Q47)</f>
        <v>0</v>
      </c>
      <c r="S47" s="376">
        <v>0</v>
      </c>
      <c r="T47" s="376">
        <v>0</v>
      </c>
      <c r="U47" s="376">
        <v>0</v>
      </c>
      <c r="V47" s="376">
        <f t="shared" ref="V47:V54" si="29">SUM(S47:U47)</f>
        <v>0</v>
      </c>
      <c r="W47" s="376">
        <v>0</v>
      </c>
      <c r="X47" s="376">
        <v>0</v>
      </c>
      <c r="Y47" s="376">
        <v>0</v>
      </c>
      <c r="Z47" s="376">
        <f>SUM(W47:Y47)</f>
        <v>0</v>
      </c>
      <c r="AA47" s="377"/>
      <c r="AB47" s="327"/>
      <c r="AC47" s="327"/>
      <c r="AD47" s="327"/>
      <c r="AE47" s="327"/>
      <c r="AF47" s="327"/>
      <c r="AG47" s="327"/>
      <c r="AH47" s="296">
        <f t="shared" si="24"/>
        <v>0</v>
      </c>
    </row>
    <row r="48" spans="1:34" outlineLevel="3">
      <c r="A48" s="375"/>
      <c r="B48" s="375"/>
      <c r="C48" s="375"/>
      <c r="D48" s="376"/>
      <c r="E48" s="377"/>
      <c r="F48" s="377"/>
      <c r="G48" s="363" t="s">
        <v>97</v>
      </c>
      <c r="H48" s="376">
        <f t="shared" si="25"/>
        <v>0</v>
      </c>
      <c r="I48" s="378">
        <f t="shared" si="26"/>
        <v>0</v>
      </c>
      <c r="J48" s="379">
        <v>0</v>
      </c>
      <c r="K48" s="376">
        <v>0</v>
      </c>
      <c r="L48" s="376">
        <v>0</v>
      </c>
      <c r="M48" s="376">
        <v>0</v>
      </c>
      <c r="N48" s="376">
        <f t="shared" si="27"/>
        <v>0</v>
      </c>
      <c r="O48" s="376">
        <v>0</v>
      </c>
      <c r="P48" s="376">
        <v>0</v>
      </c>
      <c r="Q48" s="376">
        <v>0</v>
      </c>
      <c r="R48" s="376">
        <f t="shared" si="28"/>
        <v>0</v>
      </c>
      <c r="S48" s="376">
        <v>0</v>
      </c>
      <c r="T48" s="376">
        <v>0</v>
      </c>
      <c r="U48" s="376">
        <v>0</v>
      </c>
      <c r="V48" s="376">
        <f t="shared" si="29"/>
        <v>0</v>
      </c>
      <c r="W48" s="376">
        <v>0</v>
      </c>
      <c r="X48" s="376">
        <v>0</v>
      </c>
      <c r="Y48" s="376">
        <v>0</v>
      </c>
      <c r="Z48" s="376">
        <f t="shared" ref="Z48:Z54" si="30">SUM(W48:Y48)</f>
        <v>0</v>
      </c>
      <c r="AA48" s="377"/>
      <c r="AB48" s="327"/>
      <c r="AC48" s="327"/>
      <c r="AD48" s="327"/>
      <c r="AE48" s="327"/>
      <c r="AF48" s="327"/>
      <c r="AG48" s="327"/>
      <c r="AH48" s="296">
        <f t="shared" si="24"/>
        <v>0</v>
      </c>
    </row>
    <row r="49" spans="1:34" s="388" customFormat="1" ht="31.5" outlineLevel="3">
      <c r="A49" s="380"/>
      <c r="B49" s="380"/>
      <c r="C49" s="380"/>
      <c r="D49" s="381"/>
      <c r="E49" s="382" t="s">
        <v>180</v>
      </c>
      <c r="F49" s="383"/>
      <c r="G49" s="384" t="s">
        <v>96</v>
      </c>
      <c r="H49" s="381">
        <f t="shared" si="25"/>
        <v>111840</v>
      </c>
      <c r="I49" s="385">
        <f t="shared" si="26"/>
        <v>111840</v>
      </c>
      <c r="J49" s="386">
        <v>0</v>
      </c>
      <c r="K49" s="381">
        <v>0</v>
      </c>
      <c r="L49" s="381">
        <v>0</v>
      </c>
      <c r="M49" s="381"/>
      <c r="N49" s="381">
        <f t="shared" si="27"/>
        <v>0</v>
      </c>
      <c r="O49" s="381">
        <v>0</v>
      </c>
      <c r="P49" s="381">
        <v>0</v>
      </c>
      <c r="Q49" s="381">
        <v>0</v>
      </c>
      <c r="R49" s="381">
        <f t="shared" si="28"/>
        <v>0</v>
      </c>
      <c r="S49" s="381">
        <v>0</v>
      </c>
      <c r="T49" s="381">
        <v>0</v>
      </c>
      <c r="U49" s="381">
        <v>0</v>
      </c>
      <c r="V49" s="381">
        <f t="shared" si="29"/>
        <v>0</v>
      </c>
      <c r="W49" s="381">
        <v>0</v>
      </c>
      <c r="X49" s="381">
        <v>111840</v>
      </c>
      <c r="Y49" s="381">
        <v>0</v>
      </c>
      <c r="Z49" s="381">
        <f t="shared" si="30"/>
        <v>111840</v>
      </c>
      <c r="AA49" s="383"/>
      <c r="AB49" s="387"/>
      <c r="AC49" s="387"/>
      <c r="AD49" s="387"/>
      <c r="AE49" s="387"/>
      <c r="AF49" s="387"/>
      <c r="AG49" s="387"/>
      <c r="AH49" s="388">
        <f t="shared" si="24"/>
        <v>111840</v>
      </c>
    </row>
    <row r="50" spans="1:34" outlineLevel="3">
      <c r="A50" s="375"/>
      <c r="B50" s="375"/>
      <c r="C50" s="375"/>
      <c r="D50" s="376"/>
      <c r="E50" s="377"/>
      <c r="F50" s="377"/>
      <c r="G50" s="363" t="s">
        <v>97</v>
      </c>
      <c r="H50" s="376">
        <f t="shared" si="25"/>
        <v>0</v>
      </c>
      <c r="I50" s="378">
        <f t="shared" si="26"/>
        <v>0</v>
      </c>
      <c r="J50" s="379">
        <v>0</v>
      </c>
      <c r="K50" s="376">
        <v>0</v>
      </c>
      <c r="L50" s="376">
        <v>0</v>
      </c>
      <c r="M50" s="376"/>
      <c r="N50" s="376">
        <f t="shared" si="27"/>
        <v>0</v>
      </c>
      <c r="O50" s="376">
        <v>0</v>
      </c>
      <c r="P50" s="376">
        <v>0</v>
      </c>
      <c r="Q50" s="376">
        <v>0</v>
      </c>
      <c r="R50" s="376">
        <f t="shared" si="28"/>
        <v>0</v>
      </c>
      <c r="S50" s="376">
        <v>0</v>
      </c>
      <c r="T50" s="376">
        <v>0</v>
      </c>
      <c r="U50" s="376">
        <v>0</v>
      </c>
      <c r="V50" s="376">
        <f t="shared" si="29"/>
        <v>0</v>
      </c>
      <c r="W50" s="376">
        <v>0</v>
      </c>
      <c r="X50" s="376">
        <v>0</v>
      </c>
      <c r="Y50" s="376">
        <v>0</v>
      </c>
      <c r="Z50" s="376">
        <f t="shared" si="30"/>
        <v>0</v>
      </c>
      <c r="AA50" s="377"/>
      <c r="AB50" s="327"/>
      <c r="AC50" s="327"/>
      <c r="AD50" s="327"/>
      <c r="AE50" s="327"/>
      <c r="AF50" s="327"/>
      <c r="AG50" s="327"/>
      <c r="AH50" s="296">
        <f t="shared" si="24"/>
        <v>0</v>
      </c>
    </row>
    <row r="51" spans="1:34" outlineLevel="3">
      <c r="A51" s="375"/>
      <c r="B51" s="375"/>
      <c r="C51" s="375"/>
      <c r="D51" s="376"/>
      <c r="E51" s="372" t="s">
        <v>115</v>
      </c>
      <c r="F51" s="377"/>
      <c r="G51" s="363" t="s">
        <v>96</v>
      </c>
      <c r="H51" s="376">
        <f t="shared" si="25"/>
        <v>0</v>
      </c>
      <c r="I51" s="378">
        <f t="shared" si="26"/>
        <v>0</v>
      </c>
      <c r="J51" s="379">
        <v>0</v>
      </c>
      <c r="K51" s="376">
        <v>0</v>
      </c>
      <c r="L51" s="376">
        <v>0</v>
      </c>
      <c r="M51" s="376">
        <v>0</v>
      </c>
      <c r="N51" s="376">
        <f t="shared" si="27"/>
        <v>0</v>
      </c>
      <c r="O51" s="376">
        <v>0</v>
      </c>
      <c r="P51" s="376">
        <v>0</v>
      </c>
      <c r="Q51" s="376">
        <v>0</v>
      </c>
      <c r="R51" s="376">
        <f t="shared" si="28"/>
        <v>0</v>
      </c>
      <c r="S51" s="376">
        <v>0</v>
      </c>
      <c r="T51" s="376">
        <v>0</v>
      </c>
      <c r="U51" s="376">
        <v>0</v>
      </c>
      <c r="V51" s="376">
        <f t="shared" si="29"/>
        <v>0</v>
      </c>
      <c r="W51" s="376">
        <v>0</v>
      </c>
      <c r="X51" s="376">
        <v>0</v>
      </c>
      <c r="Y51" s="376">
        <v>0</v>
      </c>
      <c r="Z51" s="376">
        <f t="shared" si="30"/>
        <v>0</v>
      </c>
      <c r="AA51" s="377"/>
      <c r="AB51" s="327"/>
      <c r="AC51" s="327"/>
      <c r="AD51" s="327"/>
      <c r="AE51" s="327"/>
      <c r="AF51" s="327"/>
      <c r="AG51" s="327"/>
      <c r="AH51" s="296">
        <f t="shared" si="24"/>
        <v>0</v>
      </c>
    </row>
    <row r="52" spans="1:34" outlineLevel="3">
      <c r="A52" s="375"/>
      <c r="B52" s="375"/>
      <c r="C52" s="375"/>
      <c r="D52" s="376"/>
      <c r="E52" s="377"/>
      <c r="F52" s="377"/>
      <c r="G52" s="363" t="s">
        <v>97</v>
      </c>
      <c r="H52" s="376">
        <f t="shared" si="25"/>
        <v>0</v>
      </c>
      <c r="I52" s="378">
        <f t="shared" si="26"/>
        <v>0</v>
      </c>
      <c r="J52" s="379">
        <v>0</v>
      </c>
      <c r="K52" s="376"/>
      <c r="L52" s="376"/>
      <c r="M52" s="376"/>
      <c r="N52" s="376">
        <f t="shared" si="27"/>
        <v>0</v>
      </c>
      <c r="O52" s="376"/>
      <c r="P52" s="376"/>
      <c r="Q52" s="376"/>
      <c r="R52" s="376">
        <f t="shared" si="28"/>
        <v>0</v>
      </c>
      <c r="S52" s="376"/>
      <c r="T52" s="376"/>
      <c r="U52" s="376"/>
      <c r="V52" s="376">
        <f t="shared" si="29"/>
        <v>0</v>
      </c>
      <c r="W52" s="376"/>
      <c r="X52" s="376"/>
      <c r="Y52" s="376"/>
      <c r="Z52" s="376">
        <f t="shared" si="30"/>
        <v>0</v>
      </c>
      <c r="AA52" s="377"/>
      <c r="AB52" s="327"/>
      <c r="AC52" s="327"/>
      <c r="AD52" s="327"/>
      <c r="AE52" s="327"/>
      <c r="AF52" s="327"/>
      <c r="AG52" s="327"/>
      <c r="AH52" s="296">
        <f t="shared" si="24"/>
        <v>0</v>
      </c>
    </row>
    <row r="53" spans="1:34" outlineLevel="3">
      <c r="A53" s="375"/>
      <c r="B53" s="375"/>
      <c r="C53" s="375"/>
      <c r="D53" s="376"/>
      <c r="E53" s="419" t="s">
        <v>116</v>
      </c>
      <c r="F53" s="377"/>
      <c r="G53" s="363" t="s">
        <v>96</v>
      </c>
      <c r="H53" s="376">
        <f t="shared" si="25"/>
        <v>0</v>
      </c>
      <c r="I53" s="378">
        <f t="shared" si="26"/>
        <v>0</v>
      </c>
      <c r="J53" s="379">
        <v>0</v>
      </c>
      <c r="K53" s="376"/>
      <c r="L53" s="376"/>
      <c r="M53" s="376"/>
      <c r="N53" s="376">
        <f t="shared" si="27"/>
        <v>0</v>
      </c>
      <c r="O53" s="376"/>
      <c r="P53" s="376"/>
      <c r="Q53" s="376"/>
      <c r="R53" s="376">
        <f t="shared" si="28"/>
        <v>0</v>
      </c>
      <c r="S53" s="376"/>
      <c r="T53" s="376"/>
      <c r="U53" s="376"/>
      <c r="V53" s="376">
        <f t="shared" si="29"/>
        <v>0</v>
      </c>
      <c r="W53" s="376"/>
      <c r="X53" s="376"/>
      <c r="Y53" s="376"/>
      <c r="Z53" s="376">
        <f t="shared" si="30"/>
        <v>0</v>
      </c>
      <c r="AA53" s="377"/>
      <c r="AB53" s="327"/>
      <c r="AC53" s="327"/>
      <c r="AD53" s="327"/>
      <c r="AE53" s="327"/>
      <c r="AF53" s="327"/>
      <c r="AG53" s="327"/>
      <c r="AH53" s="296">
        <f t="shared" si="24"/>
        <v>0</v>
      </c>
    </row>
    <row r="54" spans="1:34" outlineLevel="3">
      <c r="A54" s="375"/>
      <c r="B54" s="375"/>
      <c r="C54" s="375"/>
      <c r="D54" s="376"/>
      <c r="E54" s="377"/>
      <c r="F54" s="377"/>
      <c r="G54" s="363" t="s">
        <v>97</v>
      </c>
      <c r="H54" s="376">
        <f t="shared" si="25"/>
        <v>0</v>
      </c>
      <c r="I54" s="378">
        <f t="shared" si="26"/>
        <v>0</v>
      </c>
      <c r="J54" s="379">
        <v>0</v>
      </c>
      <c r="K54" s="376"/>
      <c r="L54" s="376"/>
      <c r="M54" s="376"/>
      <c r="N54" s="376">
        <f t="shared" si="27"/>
        <v>0</v>
      </c>
      <c r="O54" s="376"/>
      <c r="P54" s="376"/>
      <c r="Q54" s="376"/>
      <c r="R54" s="376">
        <f t="shared" si="28"/>
        <v>0</v>
      </c>
      <c r="S54" s="376"/>
      <c r="T54" s="376"/>
      <c r="U54" s="376"/>
      <c r="V54" s="376">
        <f t="shared" si="29"/>
        <v>0</v>
      </c>
      <c r="W54" s="376"/>
      <c r="X54" s="376"/>
      <c r="Y54" s="376"/>
      <c r="Z54" s="376">
        <f t="shared" si="30"/>
        <v>0</v>
      </c>
      <c r="AA54" s="377"/>
      <c r="AB54" s="327"/>
      <c r="AC54" s="327"/>
      <c r="AD54" s="327"/>
      <c r="AE54" s="327"/>
      <c r="AF54" s="327"/>
      <c r="AG54" s="327"/>
      <c r="AH54" s="296">
        <f t="shared" si="24"/>
        <v>0</v>
      </c>
    </row>
    <row r="55" spans="1:34" outlineLevel="2">
      <c r="A55" s="352"/>
      <c r="B55" s="492" t="s">
        <v>57</v>
      </c>
      <c r="C55" s="353"/>
      <c r="D55" s="353"/>
      <c r="E55" s="409" t="s">
        <v>155</v>
      </c>
      <c r="F55" s="355"/>
      <c r="G55" s="356"/>
      <c r="H55" s="353"/>
      <c r="I55" s="357"/>
      <c r="J55" s="358"/>
      <c r="K55" s="353"/>
      <c r="L55" s="353"/>
      <c r="M55" s="353"/>
      <c r="N55" s="353"/>
      <c r="O55" s="353"/>
      <c r="P55" s="353"/>
      <c r="Q55" s="353"/>
      <c r="R55" s="353"/>
      <c r="S55" s="353"/>
      <c r="T55" s="353"/>
      <c r="U55" s="353"/>
      <c r="V55" s="353"/>
      <c r="W55" s="353"/>
      <c r="X55" s="353"/>
      <c r="Y55" s="353"/>
      <c r="Z55" s="353"/>
      <c r="AA55" s="355"/>
      <c r="AB55" s="327"/>
      <c r="AC55" s="327"/>
      <c r="AD55" s="327"/>
      <c r="AE55" s="327"/>
      <c r="AF55" s="327"/>
      <c r="AG55" s="327"/>
      <c r="AH55" s="296">
        <f t="shared" si="24"/>
        <v>0</v>
      </c>
    </row>
    <row r="56" spans="1:34" outlineLevel="2">
      <c r="A56" s="375"/>
      <c r="B56" s="375"/>
      <c r="C56" s="375"/>
      <c r="D56" s="376"/>
      <c r="E56" s="389" t="s">
        <v>151</v>
      </c>
      <c r="F56" s="377"/>
      <c r="G56" s="363" t="s">
        <v>96</v>
      </c>
      <c r="H56" s="360">
        <f>H58+H60+H62+H64</f>
        <v>1136240</v>
      </c>
      <c r="I56" s="398">
        <f>I58+I60+I62+I64</f>
        <v>1136240</v>
      </c>
      <c r="J56" s="379">
        <v>0</v>
      </c>
      <c r="K56" s="360">
        <f t="shared" ref="K56:Z57" si="31">K58+K60+K62+K64</f>
        <v>0</v>
      </c>
      <c r="L56" s="360">
        <f t="shared" si="31"/>
        <v>0</v>
      </c>
      <c r="M56" s="360">
        <f t="shared" si="31"/>
        <v>0</v>
      </c>
      <c r="N56" s="360">
        <f t="shared" si="31"/>
        <v>0</v>
      </c>
      <c r="O56" s="360">
        <f t="shared" si="31"/>
        <v>0</v>
      </c>
      <c r="P56" s="360">
        <f t="shared" si="31"/>
        <v>378700</v>
      </c>
      <c r="Q56" s="360">
        <f t="shared" si="31"/>
        <v>547540</v>
      </c>
      <c r="R56" s="360">
        <f t="shared" si="31"/>
        <v>926240</v>
      </c>
      <c r="S56" s="360">
        <f t="shared" si="31"/>
        <v>210000</v>
      </c>
      <c r="T56" s="360">
        <f t="shared" si="31"/>
        <v>0</v>
      </c>
      <c r="U56" s="360">
        <f t="shared" si="31"/>
        <v>0</v>
      </c>
      <c r="V56" s="360">
        <f t="shared" si="31"/>
        <v>210000</v>
      </c>
      <c r="W56" s="360">
        <f t="shared" si="31"/>
        <v>0</v>
      </c>
      <c r="X56" s="360">
        <f t="shared" si="31"/>
        <v>0</v>
      </c>
      <c r="Y56" s="360">
        <f t="shared" si="31"/>
        <v>0</v>
      </c>
      <c r="Z56" s="360">
        <f t="shared" si="31"/>
        <v>0</v>
      </c>
      <c r="AA56" s="377"/>
      <c r="AB56" s="327"/>
      <c r="AC56" s="327"/>
      <c r="AD56" s="327"/>
      <c r="AE56" s="327"/>
      <c r="AF56" s="327"/>
      <c r="AG56" s="327"/>
      <c r="AH56" s="296">
        <f t="shared" si="24"/>
        <v>1136240</v>
      </c>
    </row>
    <row r="57" spans="1:34" outlineLevel="2">
      <c r="A57" s="420"/>
      <c r="B57" s="420"/>
      <c r="C57" s="420"/>
      <c r="D57" s="416"/>
      <c r="E57" s="421" t="s">
        <v>151</v>
      </c>
      <c r="F57" s="422"/>
      <c r="G57" s="369" t="s">
        <v>97</v>
      </c>
      <c r="H57" s="400">
        <f>H59+H61+H63+H65</f>
        <v>0</v>
      </c>
      <c r="I57" s="417">
        <f>I59+I61+I63+I65</f>
        <v>0</v>
      </c>
      <c r="J57" s="379"/>
      <c r="K57" s="366">
        <f>K59+K61+K63+K65</f>
        <v>0</v>
      </c>
      <c r="L57" s="366">
        <f t="shared" si="31"/>
        <v>0</v>
      </c>
      <c r="M57" s="366">
        <f t="shared" si="31"/>
        <v>0</v>
      </c>
      <c r="N57" s="366">
        <f t="shared" si="31"/>
        <v>0</v>
      </c>
      <c r="O57" s="366">
        <f t="shared" si="31"/>
        <v>0</v>
      </c>
      <c r="P57" s="366">
        <f>P59+P61+P63+P65</f>
        <v>0</v>
      </c>
      <c r="Q57" s="366">
        <f t="shared" si="31"/>
        <v>0</v>
      </c>
      <c r="R57" s="366">
        <f t="shared" si="31"/>
        <v>0</v>
      </c>
      <c r="S57" s="366">
        <f t="shared" si="31"/>
        <v>0</v>
      </c>
      <c r="T57" s="366">
        <f t="shared" si="31"/>
        <v>0</v>
      </c>
      <c r="U57" s="366">
        <f t="shared" si="31"/>
        <v>0</v>
      </c>
      <c r="V57" s="366">
        <f t="shared" si="31"/>
        <v>0</v>
      </c>
      <c r="W57" s="366">
        <f t="shared" si="31"/>
        <v>0</v>
      </c>
      <c r="X57" s="366">
        <f t="shared" si="31"/>
        <v>0</v>
      </c>
      <c r="Y57" s="366">
        <f t="shared" si="31"/>
        <v>0</v>
      </c>
      <c r="Z57" s="366">
        <f t="shared" si="31"/>
        <v>0</v>
      </c>
      <c r="AA57" s="422"/>
      <c r="AB57" s="327"/>
      <c r="AC57" s="327"/>
      <c r="AD57" s="327"/>
      <c r="AE57" s="327"/>
      <c r="AF57" s="327"/>
      <c r="AG57" s="327"/>
      <c r="AH57" s="296">
        <f t="shared" si="24"/>
        <v>0</v>
      </c>
    </row>
    <row r="58" spans="1:34" outlineLevel="3">
      <c r="A58" s="375"/>
      <c r="B58" s="375"/>
      <c r="C58" s="375"/>
      <c r="D58" s="376"/>
      <c r="E58" s="372" t="s">
        <v>172</v>
      </c>
      <c r="F58" s="377"/>
      <c r="G58" s="363" t="s">
        <v>96</v>
      </c>
      <c r="H58" s="371">
        <f t="shared" ref="H58:H65" si="32">I58</f>
        <v>0</v>
      </c>
      <c r="I58" s="357">
        <f t="shared" ref="I58:I65" si="33">N58+R58+V58+Z58</f>
        <v>0</v>
      </c>
      <c r="J58" s="358">
        <f t="shared" ref="J58:J64" si="34">N58+R58+V58+Z58</f>
        <v>0</v>
      </c>
      <c r="K58" s="360"/>
      <c r="L58" s="360"/>
      <c r="M58" s="360"/>
      <c r="N58" s="360">
        <f t="shared" ref="N58:N65" si="35">SUM(K58:M58)</f>
        <v>0</v>
      </c>
      <c r="O58" s="360"/>
      <c r="P58" s="360"/>
      <c r="Q58" s="360"/>
      <c r="R58" s="360">
        <f t="shared" ref="R58:R65" si="36">SUM(O58:Q58)</f>
        <v>0</v>
      </c>
      <c r="S58" s="360"/>
      <c r="T58" s="360"/>
      <c r="U58" s="360"/>
      <c r="V58" s="360">
        <f t="shared" ref="V58:V65" si="37">SUM(S58:U58)</f>
        <v>0</v>
      </c>
      <c r="W58" s="360"/>
      <c r="X58" s="360"/>
      <c r="Y58" s="360"/>
      <c r="Z58" s="360">
        <f t="shared" ref="Z58:Z65" si="38">SUM(W58:Y58)</f>
        <v>0</v>
      </c>
      <c r="AA58" s="362"/>
      <c r="AB58" s="327"/>
      <c r="AC58" s="327"/>
      <c r="AD58" s="327"/>
      <c r="AE58" s="327"/>
      <c r="AF58" s="327"/>
      <c r="AG58" s="327"/>
      <c r="AH58" s="296">
        <f t="shared" si="24"/>
        <v>0</v>
      </c>
    </row>
    <row r="59" spans="1:34" outlineLevel="3">
      <c r="A59" s="375"/>
      <c r="B59" s="375"/>
      <c r="C59" s="375"/>
      <c r="D59" s="376"/>
      <c r="E59" s="377"/>
      <c r="F59" s="377"/>
      <c r="G59" s="363" t="s">
        <v>97</v>
      </c>
      <c r="H59" s="376">
        <f t="shared" si="32"/>
        <v>0</v>
      </c>
      <c r="I59" s="378">
        <f t="shared" si="33"/>
        <v>0</v>
      </c>
      <c r="J59" s="379">
        <f t="shared" si="34"/>
        <v>0</v>
      </c>
      <c r="K59" s="376"/>
      <c r="L59" s="376"/>
      <c r="M59" s="376"/>
      <c r="N59" s="376">
        <f t="shared" si="35"/>
        <v>0</v>
      </c>
      <c r="O59" s="376"/>
      <c r="P59" s="376"/>
      <c r="Q59" s="376"/>
      <c r="R59" s="376">
        <f t="shared" si="36"/>
        <v>0</v>
      </c>
      <c r="S59" s="376"/>
      <c r="T59" s="376"/>
      <c r="U59" s="376"/>
      <c r="V59" s="376">
        <f t="shared" si="37"/>
        <v>0</v>
      </c>
      <c r="W59" s="376"/>
      <c r="X59" s="376"/>
      <c r="Y59" s="376"/>
      <c r="Z59" s="376">
        <f t="shared" si="38"/>
        <v>0</v>
      </c>
      <c r="AA59" s="377"/>
      <c r="AB59" s="327"/>
      <c r="AC59" s="327"/>
      <c r="AD59" s="327"/>
      <c r="AE59" s="327"/>
      <c r="AF59" s="327"/>
      <c r="AG59" s="327"/>
      <c r="AH59" s="296">
        <f t="shared" si="24"/>
        <v>0</v>
      </c>
    </row>
    <row r="60" spans="1:34" s="388" customFormat="1" ht="31.5" outlineLevel="3">
      <c r="A60" s="380"/>
      <c r="B60" s="380"/>
      <c r="C60" s="380"/>
      <c r="D60" s="381"/>
      <c r="E60" s="382" t="s">
        <v>181</v>
      </c>
      <c r="F60" s="383"/>
      <c r="G60" s="384" t="s">
        <v>96</v>
      </c>
      <c r="H60" s="381">
        <f t="shared" si="32"/>
        <v>1136240</v>
      </c>
      <c r="I60" s="385">
        <f t="shared" si="33"/>
        <v>1136240</v>
      </c>
      <c r="J60" s="386">
        <v>0</v>
      </c>
      <c r="K60" s="381">
        <v>0</v>
      </c>
      <c r="L60" s="381">
        <v>0</v>
      </c>
      <c r="M60" s="381">
        <v>0</v>
      </c>
      <c r="N60" s="381">
        <f t="shared" si="35"/>
        <v>0</v>
      </c>
      <c r="O60" s="381">
        <v>0</v>
      </c>
      <c r="P60" s="381">
        <v>378700</v>
      </c>
      <c r="Q60" s="381">
        <v>547540</v>
      </c>
      <c r="R60" s="381">
        <f t="shared" si="36"/>
        <v>926240</v>
      </c>
      <c r="S60" s="381">
        <v>210000</v>
      </c>
      <c r="T60" s="381">
        <v>0</v>
      </c>
      <c r="U60" s="381">
        <v>0</v>
      </c>
      <c r="V60" s="381">
        <f t="shared" si="37"/>
        <v>210000</v>
      </c>
      <c r="W60" s="381">
        <v>0</v>
      </c>
      <c r="X60" s="381">
        <v>0</v>
      </c>
      <c r="Y60" s="381">
        <v>0</v>
      </c>
      <c r="Z60" s="381">
        <f t="shared" si="38"/>
        <v>0</v>
      </c>
      <c r="AA60" s="383"/>
      <c r="AB60" s="387"/>
      <c r="AC60" s="387"/>
      <c r="AD60" s="387"/>
      <c r="AE60" s="387"/>
      <c r="AF60" s="387"/>
      <c r="AG60" s="387"/>
      <c r="AH60" s="388">
        <f t="shared" si="24"/>
        <v>1136240</v>
      </c>
    </row>
    <row r="61" spans="1:34" outlineLevel="3">
      <c r="A61" s="375"/>
      <c r="B61" s="375"/>
      <c r="C61" s="375"/>
      <c r="D61" s="376"/>
      <c r="E61" s="377"/>
      <c r="F61" s="377"/>
      <c r="G61" s="363" t="s">
        <v>97</v>
      </c>
      <c r="H61" s="376">
        <f t="shared" si="32"/>
        <v>0</v>
      </c>
      <c r="I61" s="378">
        <f t="shared" si="33"/>
        <v>0</v>
      </c>
      <c r="J61" s="379"/>
      <c r="K61" s="376"/>
      <c r="L61" s="376"/>
      <c r="M61" s="376"/>
      <c r="N61" s="376">
        <f t="shared" si="35"/>
        <v>0</v>
      </c>
      <c r="O61" s="376"/>
      <c r="P61" s="376"/>
      <c r="Q61" s="376"/>
      <c r="R61" s="376">
        <f t="shared" si="36"/>
        <v>0</v>
      </c>
      <c r="S61" s="376"/>
      <c r="T61" s="376"/>
      <c r="U61" s="376"/>
      <c r="V61" s="376">
        <f t="shared" si="37"/>
        <v>0</v>
      </c>
      <c r="W61" s="376"/>
      <c r="X61" s="376"/>
      <c r="Y61" s="376"/>
      <c r="Z61" s="376">
        <f t="shared" si="38"/>
        <v>0</v>
      </c>
      <c r="AA61" s="377"/>
      <c r="AB61" s="327"/>
      <c r="AC61" s="327"/>
      <c r="AD61" s="327"/>
      <c r="AE61" s="327"/>
      <c r="AF61" s="327"/>
      <c r="AG61" s="327"/>
      <c r="AH61" s="296">
        <f t="shared" si="24"/>
        <v>0</v>
      </c>
    </row>
    <row r="62" spans="1:34" outlineLevel="3">
      <c r="A62" s="375"/>
      <c r="B62" s="375"/>
      <c r="C62" s="375"/>
      <c r="D62" s="376"/>
      <c r="E62" s="372" t="s">
        <v>115</v>
      </c>
      <c r="F62" s="377"/>
      <c r="G62" s="363" t="s">
        <v>96</v>
      </c>
      <c r="H62" s="376">
        <f t="shared" si="32"/>
        <v>0</v>
      </c>
      <c r="I62" s="378">
        <f t="shared" si="33"/>
        <v>0</v>
      </c>
      <c r="J62" s="379">
        <f t="shared" si="34"/>
        <v>0</v>
      </c>
      <c r="K62" s="376"/>
      <c r="L62" s="376"/>
      <c r="M62" s="376"/>
      <c r="N62" s="376">
        <f t="shared" si="35"/>
        <v>0</v>
      </c>
      <c r="O62" s="376"/>
      <c r="P62" s="376"/>
      <c r="Q62" s="376"/>
      <c r="R62" s="376">
        <f t="shared" si="36"/>
        <v>0</v>
      </c>
      <c r="S62" s="376"/>
      <c r="T62" s="376"/>
      <c r="U62" s="376"/>
      <c r="V62" s="376">
        <f t="shared" si="37"/>
        <v>0</v>
      </c>
      <c r="W62" s="376"/>
      <c r="X62" s="376"/>
      <c r="Y62" s="376"/>
      <c r="Z62" s="376">
        <f t="shared" si="38"/>
        <v>0</v>
      </c>
      <c r="AA62" s="377"/>
      <c r="AB62" s="327"/>
      <c r="AC62" s="327"/>
      <c r="AD62" s="327"/>
      <c r="AE62" s="327"/>
      <c r="AF62" s="327"/>
      <c r="AG62" s="327"/>
      <c r="AH62" s="296">
        <f t="shared" si="24"/>
        <v>0</v>
      </c>
    </row>
    <row r="63" spans="1:34" outlineLevel="3">
      <c r="A63" s="375"/>
      <c r="B63" s="375"/>
      <c r="C63" s="375"/>
      <c r="D63" s="376"/>
      <c r="E63" s="377"/>
      <c r="F63" s="377"/>
      <c r="G63" s="363" t="s">
        <v>97</v>
      </c>
      <c r="H63" s="376">
        <f t="shared" si="32"/>
        <v>0</v>
      </c>
      <c r="I63" s="378">
        <f t="shared" si="33"/>
        <v>0</v>
      </c>
      <c r="J63" s="379">
        <f t="shared" si="34"/>
        <v>0</v>
      </c>
      <c r="K63" s="376"/>
      <c r="L63" s="376"/>
      <c r="M63" s="376"/>
      <c r="N63" s="376">
        <f t="shared" si="35"/>
        <v>0</v>
      </c>
      <c r="O63" s="376"/>
      <c r="P63" s="376"/>
      <c r="Q63" s="376"/>
      <c r="R63" s="376">
        <f t="shared" si="36"/>
        <v>0</v>
      </c>
      <c r="S63" s="376"/>
      <c r="T63" s="376"/>
      <c r="U63" s="376"/>
      <c r="V63" s="376">
        <f t="shared" si="37"/>
        <v>0</v>
      </c>
      <c r="W63" s="376"/>
      <c r="X63" s="376"/>
      <c r="Y63" s="376"/>
      <c r="Z63" s="376">
        <f t="shared" si="38"/>
        <v>0</v>
      </c>
      <c r="AA63" s="377"/>
      <c r="AB63" s="327"/>
      <c r="AC63" s="327"/>
      <c r="AD63" s="327"/>
      <c r="AE63" s="327"/>
      <c r="AF63" s="327"/>
      <c r="AG63" s="327"/>
      <c r="AH63" s="296">
        <f t="shared" si="24"/>
        <v>0</v>
      </c>
    </row>
    <row r="64" spans="1:34" outlineLevel="3">
      <c r="A64" s="375"/>
      <c r="B64" s="375"/>
      <c r="C64" s="375"/>
      <c r="D64" s="376"/>
      <c r="E64" s="419" t="s">
        <v>116</v>
      </c>
      <c r="F64" s="377"/>
      <c r="G64" s="363" t="s">
        <v>96</v>
      </c>
      <c r="H64" s="376">
        <f t="shared" si="32"/>
        <v>0</v>
      </c>
      <c r="I64" s="378">
        <f t="shared" si="33"/>
        <v>0</v>
      </c>
      <c r="J64" s="379">
        <f t="shared" si="34"/>
        <v>0</v>
      </c>
      <c r="K64" s="376"/>
      <c r="L64" s="376"/>
      <c r="M64" s="376"/>
      <c r="N64" s="376">
        <f t="shared" si="35"/>
        <v>0</v>
      </c>
      <c r="O64" s="376"/>
      <c r="P64" s="376"/>
      <c r="Q64" s="376"/>
      <c r="R64" s="376">
        <f t="shared" si="36"/>
        <v>0</v>
      </c>
      <c r="S64" s="376"/>
      <c r="T64" s="376"/>
      <c r="U64" s="376"/>
      <c r="V64" s="376">
        <f t="shared" si="37"/>
        <v>0</v>
      </c>
      <c r="W64" s="376"/>
      <c r="X64" s="376"/>
      <c r="Y64" s="376"/>
      <c r="Z64" s="376">
        <f t="shared" si="38"/>
        <v>0</v>
      </c>
      <c r="AA64" s="377"/>
      <c r="AB64" s="327"/>
      <c r="AC64" s="327"/>
      <c r="AD64" s="327"/>
      <c r="AE64" s="327"/>
      <c r="AF64" s="327"/>
      <c r="AG64" s="327"/>
      <c r="AH64" s="296">
        <f t="shared" si="24"/>
        <v>0</v>
      </c>
    </row>
    <row r="65" spans="1:34" outlineLevel="3">
      <c r="A65" s="375"/>
      <c r="B65" s="375"/>
      <c r="C65" s="375"/>
      <c r="D65" s="376"/>
      <c r="E65" s="377"/>
      <c r="F65" s="377"/>
      <c r="G65" s="363" t="s">
        <v>97</v>
      </c>
      <c r="H65" s="376">
        <f t="shared" si="32"/>
        <v>0</v>
      </c>
      <c r="I65" s="378">
        <f t="shared" si="33"/>
        <v>0</v>
      </c>
      <c r="J65" s="379">
        <v>0</v>
      </c>
      <c r="K65" s="376"/>
      <c r="L65" s="376"/>
      <c r="M65" s="376"/>
      <c r="N65" s="376">
        <f t="shared" si="35"/>
        <v>0</v>
      </c>
      <c r="O65" s="376"/>
      <c r="P65" s="376"/>
      <c r="Q65" s="376"/>
      <c r="R65" s="376">
        <f t="shared" si="36"/>
        <v>0</v>
      </c>
      <c r="S65" s="376"/>
      <c r="T65" s="376"/>
      <c r="U65" s="376"/>
      <c r="V65" s="376">
        <f t="shared" si="37"/>
        <v>0</v>
      </c>
      <c r="W65" s="376"/>
      <c r="X65" s="376"/>
      <c r="Y65" s="376"/>
      <c r="Z65" s="376">
        <f t="shared" si="38"/>
        <v>0</v>
      </c>
      <c r="AA65" s="377"/>
      <c r="AB65" s="327"/>
      <c r="AC65" s="327"/>
      <c r="AD65" s="327"/>
      <c r="AE65" s="327"/>
      <c r="AF65" s="327"/>
      <c r="AG65" s="327"/>
      <c r="AH65" s="296">
        <f t="shared" si="24"/>
        <v>0</v>
      </c>
    </row>
    <row r="66" spans="1:34" outlineLevel="3">
      <c r="A66" s="423"/>
      <c r="B66" s="423"/>
      <c r="C66" s="423"/>
      <c r="D66" s="400"/>
      <c r="E66" s="424"/>
      <c r="F66" s="424"/>
      <c r="G66" s="425"/>
      <c r="H66" s="400"/>
      <c r="I66" s="378"/>
      <c r="J66" s="402"/>
      <c r="K66" s="400"/>
      <c r="L66" s="400"/>
      <c r="M66" s="400"/>
      <c r="N66" s="400"/>
      <c r="O66" s="400"/>
      <c r="P66" s="400"/>
      <c r="Q66" s="400"/>
      <c r="R66" s="400"/>
      <c r="S66" s="400"/>
      <c r="T66" s="400"/>
      <c r="U66" s="400"/>
      <c r="V66" s="400"/>
      <c r="W66" s="400"/>
      <c r="X66" s="400"/>
      <c r="Y66" s="400"/>
      <c r="Z66" s="400"/>
      <c r="AA66" s="424"/>
      <c r="AB66" s="327"/>
      <c r="AC66" s="327"/>
      <c r="AD66" s="327"/>
      <c r="AE66" s="327"/>
      <c r="AF66" s="327"/>
      <c r="AG66" s="327"/>
      <c r="AH66" s="296">
        <f t="shared" si="24"/>
        <v>0</v>
      </c>
    </row>
    <row r="67" spans="1:34" outlineLevel="2">
      <c r="A67" s="492" t="s">
        <v>57</v>
      </c>
      <c r="B67" s="353"/>
      <c r="C67" s="353"/>
      <c r="D67" s="353"/>
      <c r="E67" s="409" t="s">
        <v>156</v>
      </c>
      <c r="F67" s="355"/>
      <c r="G67" s="356"/>
      <c r="H67" s="353"/>
      <c r="I67" s="357"/>
      <c r="J67" s="358"/>
      <c r="K67" s="353"/>
      <c r="L67" s="353"/>
      <c r="M67" s="353"/>
      <c r="N67" s="353"/>
      <c r="O67" s="353"/>
      <c r="P67" s="353"/>
      <c r="Q67" s="353"/>
      <c r="R67" s="353"/>
      <c r="S67" s="353"/>
      <c r="T67" s="353"/>
      <c r="U67" s="353"/>
      <c r="V67" s="353"/>
      <c r="W67" s="353"/>
      <c r="X67" s="353"/>
      <c r="Y67" s="353"/>
      <c r="Z67" s="353"/>
      <c r="AA67" s="355"/>
      <c r="AB67" s="327"/>
      <c r="AC67" s="327"/>
      <c r="AD67" s="327"/>
      <c r="AE67" s="327"/>
      <c r="AF67" s="327"/>
      <c r="AG67" s="327"/>
      <c r="AH67" s="296">
        <f t="shared" si="24"/>
        <v>0</v>
      </c>
    </row>
    <row r="68" spans="1:34" outlineLevel="2">
      <c r="A68" s="359"/>
      <c r="B68" s="359"/>
      <c r="C68" s="359"/>
      <c r="D68" s="360"/>
      <c r="E68" s="361" t="s">
        <v>151</v>
      </c>
      <c r="F68" s="362"/>
      <c r="G68" s="363" t="s">
        <v>96</v>
      </c>
      <c r="H68" s="360">
        <f>H70+H72+H78+H80+H74+H76</f>
        <v>450000</v>
      </c>
      <c r="I68" s="398">
        <f>I70+I72+I78+I80+I74+I76</f>
        <v>450000</v>
      </c>
      <c r="J68" s="379">
        <v>0</v>
      </c>
      <c r="K68" s="360">
        <f>K70+K72+K78+K80</f>
        <v>0</v>
      </c>
      <c r="L68" s="360">
        <f>L70+L72+L78+L80</f>
        <v>0</v>
      </c>
      <c r="M68" s="360">
        <f>M70+M72+M78+M80</f>
        <v>0</v>
      </c>
      <c r="N68" s="360">
        <f>N70+N72+N78+N80</f>
        <v>0</v>
      </c>
      <c r="O68" s="360">
        <f t="shared" ref="O68:Y68" si="39">O70+O72+O78+O80</f>
        <v>0</v>
      </c>
      <c r="P68" s="360">
        <f t="shared" si="39"/>
        <v>0</v>
      </c>
      <c r="Q68" s="360">
        <f t="shared" si="39"/>
        <v>0</v>
      </c>
      <c r="R68" s="360">
        <f t="shared" si="39"/>
        <v>0</v>
      </c>
      <c r="S68" s="360">
        <f t="shared" si="39"/>
        <v>0</v>
      </c>
      <c r="T68" s="360">
        <f t="shared" si="39"/>
        <v>0</v>
      </c>
      <c r="U68" s="360">
        <f>U70+U72+U78+U80</f>
        <v>150000</v>
      </c>
      <c r="V68" s="360">
        <f t="shared" si="39"/>
        <v>150000</v>
      </c>
      <c r="W68" s="360">
        <f>W70+W72+W78+W80+W74+W76</f>
        <v>225000</v>
      </c>
      <c r="X68" s="360">
        <f>X70+X72+X78+X80+X74+X76</f>
        <v>75000</v>
      </c>
      <c r="Y68" s="360">
        <f t="shared" si="39"/>
        <v>0</v>
      </c>
      <c r="Z68" s="360">
        <f>Z70+Z72+Z78+Z80+Z74+Z76</f>
        <v>300000</v>
      </c>
      <c r="AA68" s="362"/>
      <c r="AB68" s="327"/>
      <c r="AC68" s="327"/>
      <c r="AD68" s="327"/>
      <c r="AE68" s="327"/>
      <c r="AF68" s="327"/>
      <c r="AG68" s="327"/>
      <c r="AH68" s="296">
        <f t="shared" si="24"/>
        <v>450000</v>
      </c>
    </row>
    <row r="69" spans="1:34" outlineLevel="2">
      <c r="A69" s="365"/>
      <c r="B69" s="365"/>
      <c r="C69" s="365"/>
      <c r="D69" s="366"/>
      <c r="E69" s="367" t="s">
        <v>151</v>
      </c>
      <c r="F69" s="368"/>
      <c r="G69" s="369" t="s">
        <v>97</v>
      </c>
      <c r="H69" s="400">
        <f>H71+H77+H79+H81</f>
        <v>0</v>
      </c>
      <c r="I69" s="426">
        <f>I71+I77+I79+I81</f>
        <v>0</v>
      </c>
      <c r="J69" s="379">
        <v>0</v>
      </c>
      <c r="K69" s="366">
        <f>K71+K77+K79+K81</f>
        <v>0</v>
      </c>
      <c r="L69" s="366">
        <f t="shared" ref="L69:Z69" si="40">L71+L77+L79+L81</f>
        <v>0</v>
      </c>
      <c r="M69" s="366">
        <f t="shared" si="40"/>
        <v>0</v>
      </c>
      <c r="N69" s="366">
        <f t="shared" si="40"/>
        <v>0</v>
      </c>
      <c r="O69" s="366">
        <f t="shared" si="40"/>
        <v>0</v>
      </c>
      <c r="P69" s="366">
        <f t="shared" si="40"/>
        <v>0</v>
      </c>
      <c r="Q69" s="366">
        <f t="shared" si="40"/>
        <v>0</v>
      </c>
      <c r="R69" s="366">
        <f t="shared" si="40"/>
        <v>0</v>
      </c>
      <c r="S69" s="366">
        <f t="shared" si="40"/>
        <v>0</v>
      </c>
      <c r="T69" s="366">
        <f t="shared" si="40"/>
        <v>0</v>
      </c>
      <c r="U69" s="366">
        <f t="shared" si="40"/>
        <v>0</v>
      </c>
      <c r="V69" s="366">
        <f t="shared" si="40"/>
        <v>0</v>
      </c>
      <c r="W69" s="366">
        <f t="shared" si="40"/>
        <v>0</v>
      </c>
      <c r="X69" s="366">
        <f t="shared" si="40"/>
        <v>0</v>
      </c>
      <c r="Y69" s="366">
        <f t="shared" si="40"/>
        <v>0</v>
      </c>
      <c r="Z69" s="366">
        <f t="shared" si="40"/>
        <v>0</v>
      </c>
      <c r="AA69" s="368"/>
      <c r="AB69" s="327"/>
      <c r="AC69" s="327"/>
      <c r="AD69" s="327"/>
      <c r="AE69" s="327"/>
      <c r="AF69" s="327"/>
      <c r="AG69" s="327"/>
      <c r="AH69" s="296">
        <f t="shared" si="24"/>
        <v>0</v>
      </c>
    </row>
    <row r="70" spans="1:34" s="428" customFormat="1" outlineLevel="3">
      <c r="A70" s="375"/>
      <c r="B70" s="375"/>
      <c r="C70" s="375"/>
      <c r="D70" s="376"/>
      <c r="E70" s="372" t="s">
        <v>172</v>
      </c>
      <c r="F70" s="377"/>
      <c r="G70" s="363" t="s">
        <v>96</v>
      </c>
      <c r="H70" s="371">
        <f t="shared" ref="H70:H81" si="41">I70</f>
        <v>0</v>
      </c>
      <c r="I70" s="415">
        <f t="shared" ref="I70:I81" si="42">N70+R70+V70+Z70</f>
        <v>0</v>
      </c>
      <c r="J70" s="358">
        <f>N70+R70+V70+Z70</f>
        <v>0</v>
      </c>
      <c r="K70" s="376">
        <v>0</v>
      </c>
      <c r="L70" s="376">
        <v>0</v>
      </c>
      <c r="M70" s="376">
        <v>0</v>
      </c>
      <c r="N70" s="376">
        <f t="shared" ref="N70:N81" si="43">SUM(K70:M70)</f>
        <v>0</v>
      </c>
      <c r="O70" s="376">
        <v>0</v>
      </c>
      <c r="P70" s="376">
        <v>0</v>
      </c>
      <c r="Q70" s="376">
        <v>0</v>
      </c>
      <c r="R70" s="376">
        <f t="shared" ref="R70:R81" si="44">SUM(O70:Q70)</f>
        <v>0</v>
      </c>
      <c r="S70" s="376">
        <v>0</v>
      </c>
      <c r="T70" s="376">
        <v>0</v>
      </c>
      <c r="U70" s="376">
        <v>0</v>
      </c>
      <c r="V70" s="376">
        <f t="shared" ref="V70:V81" si="45">SUM(S70:U70)</f>
        <v>0</v>
      </c>
      <c r="W70" s="376">
        <v>0</v>
      </c>
      <c r="X70" s="376">
        <v>0</v>
      </c>
      <c r="Y70" s="376">
        <v>0</v>
      </c>
      <c r="Z70" s="376">
        <f t="shared" ref="Z70:Z81" si="46">SUM(W70:Y70)</f>
        <v>0</v>
      </c>
      <c r="AA70" s="377"/>
      <c r="AB70" s="427"/>
      <c r="AC70" s="427"/>
      <c r="AD70" s="427"/>
      <c r="AE70" s="427"/>
      <c r="AF70" s="427"/>
      <c r="AG70" s="427"/>
      <c r="AH70" s="296">
        <f t="shared" si="24"/>
        <v>0</v>
      </c>
    </row>
    <row r="71" spans="1:34" s="428" customFormat="1" outlineLevel="3">
      <c r="A71" s="375"/>
      <c r="B71" s="375"/>
      <c r="C71" s="375"/>
      <c r="D71" s="376"/>
      <c r="E71" s="377"/>
      <c r="F71" s="377"/>
      <c r="G71" s="363" t="s">
        <v>97</v>
      </c>
      <c r="H71" s="376">
        <f t="shared" si="41"/>
        <v>0</v>
      </c>
      <c r="I71" s="415">
        <f t="shared" si="42"/>
        <v>0</v>
      </c>
      <c r="J71" s="379">
        <f>N71+R71+V71+Z71</f>
        <v>0</v>
      </c>
      <c r="K71" s="376">
        <v>0</v>
      </c>
      <c r="L71" s="376">
        <v>0</v>
      </c>
      <c r="M71" s="376">
        <v>0</v>
      </c>
      <c r="N71" s="376">
        <f t="shared" si="43"/>
        <v>0</v>
      </c>
      <c r="O71" s="376">
        <v>0</v>
      </c>
      <c r="P71" s="376">
        <v>0</v>
      </c>
      <c r="Q71" s="376">
        <v>0</v>
      </c>
      <c r="R71" s="376">
        <f t="shared" si="44"/>
        <v>0</v>
      </c>
      <c r="S71" s="376">
        <v>0</v>
      </c>
      <c r="T71" s="376">
        <v>0</v>
      </c>
      <c r="U71" s="376">
        <v>0</v>
      </c>
      <c r="V71" s="376">
        <f t="shared" si="45"/>
        <v>0</v>
      </c>
      <c r="W71" s="376">
        <v>0</v>
      </c>
      <c r="X71" s="376">
        <v>0</v>
      </c>
      <c r="Y71" s="376">
        <v>0</v>
      </c>
      <c r="Z71" s="376">
        <f t="shared" si="46"/>
        <v>0</v>
      </c>
      <c r="AA71" s="377"/>
      <c r="AB71" s="429"/>
      <c r="AC71" s="429"/>
      <c r="AD71" s="429"/>
      <c r="AE71" s="429"/>
      <c r="AF71" s="429"/>
      <c r="AG71" s="429"/>
      <c r="AH71" s="296">
        <f t="shared" si="24"/>
        <v>0</v>
      </c>
    </row>
    <row r="72" spans="1:34" s="428" customFormat="1" ht="31.5" outlineLevel="3">
      <c r="A72" s="375"/>
      <c r="B72" s="375"/>
      <c r="C72" s="375"/>
      <c r="D72" s="376"/>
      <c r="E72" s="372" t="s">
        <v>182</v>
      </c>
      <c r="F72" s="377"/>
      <c r="G72" s="363" t="s">
        <v>96</v>
      </c>
      <c r="H72" s="376">
        <f t="shared" si="41"/>
        <v>150000</v>
      </c>
      <c r="I72" s="415">
        <f>N72+R72+V72+Z72</f>
        <v>150000</v>
      </c>
      <c r="J72" s="379">
        <v>0</v>
      </c>
      <c r="K72" s="376">
        <v>0</v>
      </c>
      <c r="L72" s="376">
        <v>0</v>
      </c>
      <c r="M72" s="376">
        <v>0</v>
      </c>
      <c r="N72" s="376">
        <f t="shared" si="43"/>
        <v>0</v>
      </c>
      <c r="O72" s="376">
        <v>0</v>
      </c>
      <c r="P72" s="376">
        <v>0</v>
      </c>
      <c r="Q72" s="376">
        <v>0</v>
      </c>
      <c r="R72" s="376">
        <f t="shared" si="44"/>
        <v>0</v>
      </c>
      <c r="S72" s="376">
        <v>0</v>
      </c>
      <c r="T72" s="376">
        <v>0</v>
      </c>
      <c r="U72" s="376">
        <v>150000</v>
      </c>
      <c r="V72" s="376">
        <f t="shared" si="45"/>
        <v>150000</v>
      </c>
      <c r="W72" s="376">
        <v>0</v>
      </c>
      <c r="X72" s="376">
        <v>0</v>
      </c>
      <c r="Y72" s="376">
        <v>0</v>
      </c>
      <c r="Z72" s="376">
        <f t="shared" si="46"/>
        <v>0</v>
      </c>
      <c r="AA72" s="377"/>
      <c r="AB72" s="429"/>
      <c r="AC72" s="429"/>
      <c r="AD72" s="429"/>
      <c r="AE72" s="429"/>
      <c r="AF72" s="429"/>
      <c r="AG72" s="429"/>
      <c r="AH72" s="296">
        <f t="shared" si="24"/>
        <v>150000</v>
      </c>
    </row>
    <row r="73" spans="1:34" s="428" customFormat="1" outlineLevel="3">
      <c r="A73" s="375"/>
      <c r="B73" s="375"/>
      <c r="C73" s="375"/>
      <c r="D73" s="376"/>
      <c r="E73" s="372"/>
      <c r="F73" s="377"/>
      <c r="G73" s="363" t="s">
        <v>97</v>
      </c>
      <c r="H73" s="376">
        <f t="shared" si="41"/>
        <v>0</v>
      </c>
      <c r="I73" s="415">
        <f t="shared" si="42"/>
        <v>0</v>
      </c>
      <c r="J73" s="379">
        <v>0</v>
      </c>
      <c r="K73" s="376">
        <v>0</v>
      </c>
      <c r="L73" s="376">
        <v>0</v>
      </c>
      <c r="M73" s="376">
        <v>0</v>
      </c>
      <c r="N73" s="376">
        <f t="shared" si="43"/>
        <v>0</v>
      </c>
      <c r="O73" s="376">
        <v>0</v>
      </c>
      <c r="P73" s="376">
        <v>0</v>
      </c>
      <c r="Q73" s="376">
        <v>0</v>
      </c>
      <c r="R73" s="376">
        <f t="shared" si="44"/>
        <v>0</v>
      </c>
      <c r="S73" s="376">
        <v>0</v>
      </c>
      <c r="T73" s="376">
        <v>0</v>
      </c>
      <c r="U73" s="376">
        <v>0</v>
      </c>
      <c r="V73" s="376">
        <f t="shared" si="45"/>
        <v>0</v>
      </c>
      <c r="W73" s="376">
        <v>0</v>
      </c>
      <c r="X73" s="376">
        <v>0</v>
      </c>
      <c r="Y73" s="376">
        <v>0</v>
      </c>
      <c r="Z73" s="376">
        <f t="shared" si="46"/>
        <v>0</v>
      </c>
      <c r="AA73" s="377"/>
      <c r="AB73" s="429"/>
      <c r="AC73" s="429"/>
      <c r="AD73" s="429"/>
      <c r="AE73" s="429"/>
      <c r="AF73" s="429"/>
      <c r="AG73" s="429"/>
      <c r="AH73" s="296"/>
    </row>
    <row r="74" spans="1:34" s="428" customFormat="1" ht="31.5" outlineLevel="3">
      <c r="A74" s="375"/>
      <c r="B74" s="375"/>
      <c r="C74" s="375"/>
      <c r="D74" s="376"/>
      <c r="E74" s="372" t="s">
        <v>183</v>
      </c>
      <c r="F74" s="377"/>
      <c r="G74" s="363" t="s">
        <v>96</v>
      </c>
      <c r="H74" s="376">
        <f t="shared" si="41"/>
        <v>150000</v>
      </c>
      <c r="I74" s="415">
        <f t="shared" si="42"/>
        <v>150000</v>
      </c>
      <c r="J74" s="379">
        <v>0</v>
      </c>
      <c r="K74" s="376">
        <v>0</v>
      </c>
      <c r="L74" s="376">
        <v>0</v>
      </c>
      <c r="M74" s="376">
        <v>0</v>
      </c>
      <c r="N74" s="376">
        <f t="shared" si="43"/>
        <v>0</v>
      </c>
      <c r="O74" s="376">
        <v>0</v>
      </c>
      <c r="P74" s="376">
        <v>0</v>
      </c>
      <c r="Q74" s="376">
        <v>0</v>
      </c>
      <c r="R74" s="376">
        <f t="shared" si="44"/>
        <v>0</v>
      </c>
      <c r="S74" s="376">
        <v>0</v>
      </c>
      <c r="T74" s="376">
        <v>0</v>
      </c>
      <c r="U74" s="376">
        <v>0</v>
      </c>
      <c r="V74" s="376">
        <f t="shared" si="45"/>
        <v>0</v>
      </c>
      <c r="W74" s="376">
        <v>150000</v>
      </c>
      <c r="X74" s="376">
        <v>0</v>
      </c>
      <c r="Y74" s="376">
        <v>0</v>
      </c>
      <c r="Z74" s="376">
        <f t="shared" si="46"/>
        <v>150000</v>
      </c>
      <c r="AA74" s="377"/>
      <c r="AB74" s="429"/>
      <c r="AC74" s="429"/>
      <c r="AD74" s="429"/>
      <c r="AE74" s="429"/>
      <c r="AF74" s="429"/>
      <c r="AG74" s="429"/>
      <c r="AH74" s="296"/>
    </row>
    <row r="75" spans="1:34" s="428" customFormat="1" outlineLevel="3">
      <c r="A75" s="375"/>
      <c r="B75" s="375"/>
      <c r="C75" s="375"/>
      <c r="D75" s="376"/>
      <c r="E75" s="372"/>
      <c r="F75" s="377"/>
      <c r="G75" s="363" t="s">
        <v>97</v>
      </c>
      <c r="H75" s="376">
        <f t="shared" si="41"/>
        <v>0</v>
      </c>
      <c r="I75" s="415">
        <f t="shared" si="42"/>
        <v>0</v>
      </c>
      <c r="J75" s="379">
        <v>0</v>
      </c>
      <c r="K75" s="376">
        <v>0</v>
      </c>
      <c r="L75" s="376">
        <v>0</v>
      </c>
      <c r="M75" s="376">
        <v>0</v>
      </c>
      <c r="N75" s="376">
        <f t="shared" si="43"/>
        <v>0</v>
      </c>
      <c r="O75" s="376">
        <v>0</v>
      </c>
      <c r="P75" s="376">
        <v>0</v>
      </c>
      <c r="Q75" s="376">
        <v>0</v>
      </c>
      <c r="R75" s="376">
        <f t="shared" si="44"/>
        <v>0</v>
      </c>
      <c r="S75" s="376">
        <v>0</v>
      </c>
      <c r="T75" s="376">
        <v>0</v>
      </c>
      <c r="U75" s="376">
        <v>0</v>
      </c>
      <c r="V75" s="376">
        <f t="shared" si="45"/>
        <v>0</v>
      </c>
      <c r="W75" s="376">
        <v>0</v>
      </c>
      <c r="X75" s="376">
        <v>0</v>
      </c>
      <c r="Y75" s="376">
        <v>0</v>
      </c>
      <c r="Z75" s="376">
        <f t="shared" si="46"/>
        <v>0</v>
      </c>
      <c r="AA75" s="377"/>
      <c r="AB75" s="429"/>
      <c r="AC75" s="429"/>
      <c r="AD75" s="429"/>
      <c r="AE75" s="429"/>
      <c r="AF75" s="429"/>
      <c r="AG75" s="429"/>
      <c r="AH75" s="296"/>
    </row>
    <row r="76" spans="1:34" s="428" customFormat="1" ht="31.5" outlineLevel="3">
      <c r="A76" s="375"/>
      <c r="B76" s="375"/>
      <c r="C76" s="375"/>
      <c r="D76" s="376"/>
      <c r="E76" s="372" t="s">
        <v>184</v>
      </c>
      <c r="F76" s="377"/>
      <c r="G76" s="363" t="s">
        <v>96</v>
      </c>
      <c r="H76" s="376">
        <f t="shared" si="41"/>
        <v>150000</v>
      </c>
      <c r="I76" s="415">
        <f t="shared" si="42"/>
        <v>150000</v>
      </c>
      <c r="J76" s="379">
        <v>0</v>
      </c>
      <c r="K76" s="376">
        <v>0</v>
      </c>
      <c r="L76" s="376">
        <v>0</v>
      </c>
      <c r="M76" s="376">
        <v>0</v>
      </c>
      <c r="N76" s="376">
        <f t="shared" si="43"/>
        <v>0</v>
      </c>
      <c r="O76" s="376">
        <v>0</v>
      </c>
      <c r="P76" s="376">
        <v>0</v>
      </c>
      <c r="Q76" s="376">
        <v>0</v>
      </c>
      <c r="R76" s="376">
        <f t="shared" si="44"/>
        <v>0</v>
      </c>
      <c r="S76" s="376">
        <v>0</v>
      </c>
      <c r="T76" s="376">
        <v>0</v>
      </c>
      <c r="U76" s="376">
        <v>0</v>
      </c>
      <c r="V76" s="376">
        <f t="shared" si="45"/>
        <v>0</v>
      </c>
      <c r="W76" s="376">
        <v>75000</v>
      </c>
      <c r="X76" s="376">
        <v>75000</v>
      </c>
      <c r="Y76" s="376">
        <v>0</v>
      </c>
      <c r="Z76" s="376">
        <f t="shared" si="46"/>
        <v>150000</v>
      </c>
      <c r="AA76" s="377"/>
      <c r="AB76" s="429"/>
      <c r="AC76" s="429"/>
      <c r="AD76" s="429"/>
      <c r="AE76" s="429"/>
      <c r="AF76" s="429"/>
      <c r="AG76" s="429"/>
      <c r="AH76" s="296"/>
    </row>
    <row r="77" spans="1:34" s="428" customFormat="1" outlineLevel="3">
      <c r="A77" s="375"/>
      <c r="B77" s="375"/>
      <c r="C77" s="375"/>
      <c r="D77" s="376"/>
      <c r="E77" s="377"/>
      <c r="F77" s="377"/>
      <c r="G77" s="363" t="s">
        <v>97</v>
      </c>
      <c r="H77" s="376">
        <f t="shared" si="41"/>
        <v>0</v>
      </c>
      <c r="I77" s="415">
        <f t="shared" si="42"/>
        <v>0</v>
      </c>
      <c r="J77" s="379"/>
      <c r="K77" s="376">
        <v>0</v>
      </c>
      <c r="L77" s="376">
        <v>0</v>
      </c>
      <c r="M77" s="376">
        <v>0</v>
      </c>
      <c r="N77" s="376">
        <f t="shared" si="43"/>
        <v>0</v>
      </c>
      <c r="O77" s="376">
        <v>0</v>
      </c>
      <c r="P77" s="376">
        <v>0</v>
      </c>
      <c r="Q77" s="376">
        <v>0</v>
      </c>
      <c r="R77" s="376">
        <f t="shared" si="44"/>
        <v>0</v>
      </c>
      <c r="S77" s="376">
        <v>0</v>
      </c>
      <c r="T77" s="376">
        <v>0</v>
      </c>
      <c r="U77" s="376">
        <v>0</v>
      </c>
      <c r="V77" s="376">
        <f t="shared" si="45"/>
        <v>0</v>
      </c>
      <c r="W77" s="376">
        <v>0</v>
      </c>
      <c r="X77" s="376">
        <v>0</v>
      </c>
      <c r="Y77" s="376">
        <v>0</v>
      </c>
      <c r="Z77" s="376">
        <f t="shared" si="46"/>
        <v>0</v>
      </c>
      <c r="AA77" s="377"/>
      <c r="AB77" s="429"/>
      <c r="AC77" s="429"/>
      <c r="AD77" s="429"/>
      <c r="AE77" s="429"/>
      <c r="AF77" s="429"/>
      <c r="AG77" s="429"/>
      <c r="AH77" s="296">
        <f t="shared" si="24"/>
        <v>0</v>
      </c>
    </row>
    <row r="78" spans="1:34" s="428" customFormat="1" outlineLevel="3">
      <c r="A78" s="375"/>
      <c r="B78" s="375"/>
      <c r="C78" s="375"/>
      <c r="D78" s="376"/>
      <c r="E78" s="372" t="s">
        <v>112</v>
      </c>
      <c r="F78" s="377"/>
      <c r="G78" s="363" t="s">
        <v>96</v>
      </c>
      <c r="H78" s="376">
        <f t="shared" si="41"/>
        <v>0</v>
      </c>
      <c r="I78" s="415">
        <f t="shared" si="42"/>
        <v>0</v>
      </c>
      <c r="J78" s="379">
        <f>N78+R78+V78+Z78</f>
        <v>0</v>
      </c>
      <c r="K78" s="376">
        <v>0</v>
      </c>
      <c r="L78" s="376">
        <v>0</v>
      </c>
      <c r="M78" s="376">
        <v>0</v>
      </c>
      <c r="N78" s="376">
        <f t="shared" si="43"/>
        <v>0</v>
      </c>
      <c r="O78" s="376">
        <v>0</v>
      </c>
      <c r="P78" s="376">
        <v>0</v>
      </c>
      <c r="Q78" s="376">
        <v>0</v>
      </c>
      <c r="R78" s="376">
        <f t="shared" si="44"/>
        <v>0</v>
      </c>
      <c r="S78" s="376">
        <v>0</v>
      </c>
      <c r="T78" s="376">
        <v>0</v>
      </c>
      <c r="U78" s="376">
        <v>0</v>
      </c>
      <c r="V78" s="376">
        <f t="shared" si="45"/>
        <v>0</v>
      </c>
      <c r="W78" s="376">
        <v>0</v>
      </c>
      <c r="X78" s="376">
        <v>0</v>
      </c>
      <c r="Y78" s="376">
        <v>0</v>
      </c>
      <c r="Z78" s="376">
        <f t="shared" si="46"/>
        <v>0</v>
      </c>
      <c r="AA78" s="377"/>
      <c r="AB78" s="429"/>
      <c r="AC78" s="429"/>
      <c r="AD78" s="429"/>
      <c r="AE78" s="429"/>
      <c r="AF78" s="429"/>
      <c r="AG78" s="429"/>
      <c r="AH78" s="296">
        <f t="shared" si="24"/>
        <v>0</v>
      </c>
    </row>
    <row r="79" spans="1:34" s="428" customFormat="1" outlineLevel="3">
      <c r="A79" s="375"/>
      <c r="B79" s="375"/>
      <c r="C79" s="375"/>
      <c r="D79" s="376"/>
      <c r="E79" s="377"/>
      <c r="F79" s="377"/>
      <c r="G79" s="363" t="s">
        <v>97</v>
      </c>
      <c r="H79" s="376">
        <f t="shared" si="41"/>
        <v>0</v>
      </c>
      <c r="I79" s="415">
        <f t="shared" si="42"/>
        <v>0</v>
      </c>
      <c r="J79" s="379">
        <f>N79+R79+V79+Z79</f>
        <v>0</v>
      </c>
      <c r="K79" s="376">
        <v>0</v>
      </c>
      <c r="L79" s="376">
        <v>0</v>
      </c>
      <c r="M79" s="376">
        <v>0</v>
      </c>
      <c r="N79" s="376">
        <f t="shared" si="43"/>
        <v>0</v>
      </c>
      <c r="O79" s="376">
        <v>0</v>
      </c>
      <c r="P79" s="376">
        <v>0</v>
      </c>
      <c r="Q79" s="376">
        <v>0</v>
      </c>
      <c r="R79" s="376">
        <f t="shared" si="44"/>
        <v>0</v>
      </c>
      <c r="S79" s="376">
        <v>0</v>
      </c>
      <c r="T79" s="376">
        <v>0</v>
      </c>
      <c r="U79" s="376">
        <v>0</v>
      </c>
      <c r="V79" s="376">
        <f t="shared" si="45"/>
        <v>0</v>
      </c>
      <c r="W79" s="376">
        <v>0</v>
      </c>
      <c r="X79" s="376">
        <v>0</v>
      </c>
      <c r="Y79" s="376">
        <v>0</v>
      </c>
      <c r="Z79" s="376">
        <f t="shared" si="46"/>
        <v>0</v>
      </c>
      <c r="AA79" s="377"/>
      <c r="AB79" s="429"/>
      <c r="AC79" s="429"/>
      <c r="AD79" s="429"/>
      <c r="AE79" s="429"/>
      <c r="AF79" s="429"/>
      <c r="AG79" s="429"/>
      <c r="AH79" s="296">
        <f t="shared" si="24"/>
        <v>0</v>
      </c>
    </row>
    <row r="80" spans="1:34" s="428" customFormat="1" outlineLevel="3">
      <c r="A80" s="375"/>
      <c r="B80" s="375"/>
      <c r="C80" s="375"/>
      <c r="D80" s="376"/>
      <c r="E80" s="419" t="s">
        <v>113</v>
      </c>
      <c r="F80" s="377"/>
      <c r="G80" s="363" t="s">
        <v>96</v>
      </c>
      <c r="H80" s="376">
        <f t="shared" si="41"/>
        <v>0</v>
      </c>
      <c r="I80" s="415">
        <f t="shared" si="42"/>
        <v>0</v>
      </c>
      <c r="J80" s="379">
        <f>N80+R80+V80+Z80</f>
        <v>0</v>
      </c>
      <c r="K80" s="376">
        <v>0</v>
      </c>
      <c r="L80" s="376">
        <v>0</v>
      </c>
      <c r="M80" s="376">
        <v>0</v>
      </c>
      <c r="N80" s="376">
        <f t="shared" si="43"/>
        <v>0</v>
      </c>
      <c r="O80" s="376">
        <v>0</v>
      </c>
      <c r="P80" s="376">
        <v>0</v>
      </c>
      <c r="Q80" s="376">
        <v>0</v>
      </c>
      <c r="R80" s="376">
        <f t="shared" si="44"/>
        <v>0</v>
      </c>
      <c r="S80" s="376">
        <v>0</v>
      </c>
      <c r="T80" s="376">
        <v>0</v>
      </c>
      <c r="U80" s="376">
        <v>0</v>
      </c>
      <c r="V80" s="376">
        <f t="shared" si="45"/>
        <v>0</v>
      </c>
      <c r="W80" s="376">
        <v>0</v>
      </c>
      <c r="X80" s="376">
        <v>0</v>
      </c>
      <c r="Y80" s="376">
        <v>0</v>
      </c>
      <c r="Z80" s="376">
        <f t="shared" si="46"/>
        <v>0</v>
      </c>
      <c r="AA80" s="377"/>
      <c r="AB80" s="429"/>
      <c r="AC80" s="429"/>
      <c r="AD80" s="429"/>
      <c r="AE80" s="429"/>
      <c r="AF80" s="429"/>
      <c r="AG80" s="429"/>
      <c r="AH80" s="296">
        <f t="shared" si="24"/>
        <v>0</v>
      </c>
    </row>
    <row r="81" spans="1:34" s="428" customFormat="1" outlineLevel="3">
      <c r="A81" s="375"/>
      <c r="B81" s="375"/>
      <c r="C81" s="375"/>
      <c r="D81" s="376"/>
      <c r="E81" s="389"/>
      <c r="F81" s="377"/>
      <c r="G81" s="363" t="s">
        <v>97</v>
      </c>
      <c r="H81" s="376">
        <f t="shared" si="41"/>
        <v>0</v>
      </c>
      <c r="I81" s="415">
        <f t="shared" si="42"/>
        <v>0</v>
      </c>
      <c r="J81" s="379"/>
      <c r="K81" s="376">
        <v>0</v>
      </c>
      <c r="L81" s="376">
        <v>0</v>
      </c>
      <c r="M81" s="376">
        <v>0</v>
      </c>
      <c r="N81" s="376">
        <f t="shared" si="43"/>
        <v>0</v>
      </c>
      <c r="O81" s="376">
        <v>0</v>
      </c>
      <c r="P81" s="376">
        <v>0</v>
      </c>
      <c r="Q81" s="376">
        <v>0</v>
      </c>
      <c r="R81" s="376">
        <f t="shared" si="44"/>
        <v>0</v>
      </c>
      <c r="S81" s="376">
        <v>0</v>
      </c>
      <c r="T81" s="376">
        <v>0</v>
      </c>
      <c r="U81" s="376">
        <v>0</v>
      </c>
      <c r="V81" s="376">
        <f t="shared" si="45"/>
        <v>0</v>
      </c>
      <c r="W81" s="376">
        <v>0</v>
      </c>
      <c r="X81" s="376">
        <v>0</v>
      </c>
      <c r="Y81" s="376">
        <v>0</v>
      </c>
      <c r="Z81" s="376">
        <f t="shared" si="46"/>
        <v>0</v>
      </c>
      <c r="AA81" s="377"/>
      <c r="AB81" s="429"/>
      <c r="AC81" s="429"/>
      <c r="AD81" s="429"/>
      <c r="AE81" s="429"/>
      <c r="AF81" s="429"/>
      <c r="AG81" s="429"/>
      <c r="AH81" s="296">
        <f t="shared" si="24"/>
        <v>0</v>
      </c>
    </row>
    <row r="82" spans="1:34" s="432" customFormat="1" outlineLevel="3">
      <c r="A82" s="420"/>
      <c r="B82" s="420"/>
      <c r="C82" s="420"/>
      <c r="D82" s="416"/>
      <c r="E82" s="421"/>
      <c r="F82" s="422"/>
      <c r="G82" s="369"/>
      <c r="H82" s="376"/>
      <c r="I82" s="415"/>
      <c r="J82" s="430"/>
      <c r="K82" s="416" t="s">
        <v>157</v>
      </c>
      <c r="L82" s="416"/>
      <c r="M82" s="416"/>
      <c r="N82" s="416"/>
      <c r="O82" s="416"/>
      <c r="P82" s="416"/>
      <c r="Q82" s="416"/>
      <c r="R82" s="416"/>
      <c r="S82" s="416"/>
      <c r="T82" s="416"/>
      <c r="U82" s="416"/>
      <c r="V82" s="416"/>
      <c r="W82" s="416"/>
      <c r="X82" s="416"/>
      <c r="Y82" s="416"/>
      <c r="Z82" s="416"/>
      <c r="AA82" s="422"/>
      <c r="AB82" s="431"/>
      <c r="AC82" s="431"/>
      <c r="AD82" s="431"/>
      <c r="AE82" s="431"/>
      <c r="AF82" s="431"/>
      <c r="AG82" s="431"/>
      <c r="AH82" s="296">
        <f t="shared" ref="AH82:AH113" si="47">Z82+V82+R82+N82</f>
        <v>0</v>
      </c>
    </row>
    <row r="83" spans="1:34" ht="31.5" outlineLevel="1">
      <c r="A83" s="329"/>
      <c r="B83" s="329"/>
      <c r="C83" s="329" t="s">
        <v>57</v>
      </c>
      <c r="D83" s="330">
        <v>39</v>
      </c>
      <c r="E83" s="330" t="s">
        <v>36</v>
      </c>
      <c r="F83" s="331"/>
      <c r="G83" s="332"/>
      <c r="H83" s="333"/>
      <c r="I83" s="334"/>
      <c r="J83" s="335"/>
      <c r="K83" s="333"/>
      <c r="L83" s="333"/>
      <c r="M83" s="333"/>
      <c r="N83" s="333"/>
      <c r="O83" s="333"/>
      <c r="P83" s="333"/>
      <c r="Q83" s="333"/>
      <c r="R83" s="333"/>
      <c r="S83" s="333"/>
      <c r="T83" s="333"/>
      <c r="U83" s="333"/>
      <c r="V83" s="333"/>
      <c r="W83" s="333"/>
      <c r="X83" s="333"/>
      <c r="Y83" s="333"/>
      <c r="Z83" s="333"/>
      <c r="AA83" s="336" t="s">
        <v>59</v>
      </c>
      <c r="AB83" s="327"/>
      <c r="AC83" s="327"/>
      <c r="AD83" s="327"/>
      <c r="AE83" s="327"/>
      <c r="AF83" s="327"/>
      <c r="AG83" s="327"/>
      <c r="AH83" s="296">
        <f t="shared" si="47"/>
        <v>0</v>
      </c>
    </row>
    <row r="84" spans="1:34" outlineLevel="1">
      <c r="A84" s="338"/>
      <c r="B84" s="338"/>
      <c r="C84" s="338"/>
      <c r="D84" s="338"/>
      <c r="E84" s="390" t="s">
        <v>151</v>
      </c>
      <c r="F84" s="340"/>
      <c r="G84" s="341" t="s">
        <v>96</v>
      </c>
      <c r="H84" s="338">
        <f>H87+H99</f>
        <v>1545000</v>
      </c>
      <c r="I84" s="433">
        <f>I87+I99</f>
        <v>1545000</v>
      </c>
      <c r="J84" s="343">
        <f t="shared" ref="J84:Z84" si="48">J87</f>
        <v>0</v>
      </c>
      <c r="K84" s="391">
        <f t="shared" si="48"/>
        <v>0</v>
      </c>
      <c r="L84" s="391">
        <f t="shared" si="48"/>
        <v>0</v>
      </c>
      <c r="M84" s="391">
        <f>M103</f>
        <v>39400</v>
      </c>
      <c r="N84" s="391">
        <f>M84</f>
        <v>39400</v>
      </c>
      <c r="O84" s="391">
        <f t="shared" si="48"/>
        <v>0</v>
      </c>
      <c r="P84" s="391">
        <f t="shared" si="48"/>
        <v>0</v>
      </c>
      <c r="Q84" s="391">
        <f t="shared" si="48"/>
        <v>0</v>
      </c>
      <c r="R84" s="338">
        <f t="shared" si="48"/>
        <v>0</v>
      </c>
      <c r="S84" s="391">
        <f t="shared" si="48"/>
        <v>301867</v>
      </c>
      <c r="T84" s="391">
        <f t="shared" si="48"/>
        <v>901867</v>
      </c>
      <c r="U84" s="391">
        <f t="shared" si="48"/>
        <v>301866</v>
      </c>
      <c r="V84" s="338">
        <f t="shared" si="48"/>
        <v>1505600</v>
      </c>
      <c r="W84" s="391">
        <f t="shared" si="48"/>
        <v>0</v>
      </c>
      <c r="X84" s="391">
        <f t="shared" si="48"/>
        <v>0</v>
      </c>
      <c r="Y84" s="391">
        <f t="shared" si="48"/>
        <v>0</v>
      </c>
      <c r="Z84" s="391">
        <f t="shared" si="48"/>
        <v>0</v>
      </c>
      <c r="AA84" s="340"/>
      <c r="AB84" s="327"/>
      <c r="AC84" s="327"/>
      <c r="AD84" s="327"/>
      <c r="AE84" s="327"/>
      <c r="AF84" s="327"/>
      <c r="AG84" s="327"/>
      <c r="AH84" s="296">
        <f t="shared" si="47"/>
        <v>1545000</v>
      </c>
    </row>
    <row r="85" spans="1:34" outlineLevel="1">
      <c r="A85" s="345"/>
      <c r="B85" s="345"/>
      <c r="C85" s="345"/>
      <c r="D85" s="345"/>
      <c r="E85" s="393" t="s">
        <v>151</v>
      </c>
      <c r="F85" s="347"/>
      <c r="G85" s="348" t="s">
        <v>97</v>
      </c>
      <c r="H85" s="349">
        <f t="shared" ref="H85:Z85" si="49">H88</f>
        <v>0</v>
      </c>
      <c r="I85" s="434">
        <f t="shared" si="49"/>
        <v>0</v>
      </c>
      <c r="J85" s="351">
        <f t="shared" si="49"/>
        <v>0</v>
      </c>
      <c r="K85" s="394">
        <f t="shared" si="49"/>
        <v>0</v>
      </c>
      <c r="L85" s="394">
        <f t="shared" si="49"/>
        <v>0</v>
      </c>
      <c r="M85" s="394">
        <f t="shared" si="49"/>
        <v>0</v>
      </c>
      <c r="N85" s="394">
        <f t="shared" si="49"/>
        <v>0</v>
      </c>
      <c r="O85" s="394">
        <f t="shared" si="49"/>
        <v>0</v>
      </c>
      <c r="P85" s="394">
        <f t="shared" si="49"/>
        <v>0</v>
      </c>
      <c r="Q85" s="394">
        <f t="shared" si="49"/>
        <v>0</v>
      </c>
      <c r="R85" s="349">
        <f t="shared" si="49"/>
        <v>0</v>
      </c>
      <c r="S85" s="394">
        <f t="shared" si="49"/>
        <v>0</v>
      </c>
      <c r="T85" s="394">
        <f t="shared" si="49"/>
        <v>0</v>
      </c>
      <c r="U85" s="394">
        <f t="shared" si="49"/>
        <v>0</v>
      </c>
      <c r="V85" s="349">
        <f t="shared" si="49"/>
        <v>0</v>
      </c>
      <c r="W85" s="394">
        <f t="shared" si="49"/>
        <v>0</v>
      </c>
      <c r="X85" s="394">
        <f t="shared" si="49"/>
        <v>0</v>
      </c>
      <c r="Y85" s="394">
        <f t="shared" si="49"/>
        <v>0</v>
      </c>
      <c r="Z85" s="394">
        <f t="shared" si="49"/>
        <v>0</v>
      </c>
      <c r="AA85" s="347"/>
      <c r="AB85" s="327"/>
      <c r="AC85" s="327"/>
      <c r="AD85" s="327"/>
      <c r="AE85" s="327"/>
      <c r="AF85" s="327"/>
      <c r="AG85" s="327"/>
      <c r="AH85" s="296">
        <f t="shared" si="47"/>
        <v>0</v>
      </c>
    </row>
    <row r="86" spans="1:34" ht="31.5" outlineLevel="2">
      <c r="A86" s="352"/>
      <c r="B86" s="352"/>
      <c r="C86" s="492" t="s">
        <v>57</v>
      </c>
      <c r="D86" s="353"/>
      <c r="E86" s="435" t="s">
        <v>158</v>
      </c>
      <c r="F86" s="355"/>
      <c r="G86" s="356"/>
      <c r="H86" s="353"/>
      <c r="I86" s="357"/>
      <c r="J86" s="358"/>
      <c r="K86" s="353"/>
      <c r="L86" s="353"/>
      <c r="M86" s="353"/>
      <c r="N86" s="353"/>
      <c r="O86" s="353"/>
      <c r="P86" s="353"/>
      <c r="Q86" s="353"/>
      <c r="R86" s="353"/>
      <c r="S86" s="353"/>
      <c r="T86" s="353"/>
      <c r="U86" s="353"/>
      <c r="V86" s="353"/>
      <c r="W86" s="353"/>
      <c r="X86" s="353"/>
      <c r="Y86" s="353"/>
      <c r="Z86" s="353"/>
      <c r="AA86" s="355"/>
      <c r="AB86" s="327"/>
      <c r="AC86" s="327"/>
      <c r="AD86" s="327"/>
      <c r="AE86" s="327"/>
      <c r="AF86" s="327"/>
      <c r="AG86" s="327"/>
      <c r="AH86" s="296">
        <f t="shared" si="47"/>
        <v>0</v>
      </c>
    </row>
    <row r="87" spans="1:34" outlineLevel="2">
      <c r="A87" s="375"/>
      <c r="B87" s="375"/>
      <c r="C87" s="375"/>
      <c r="D87" s="376"/>
      <c r="E87" s="389" t="s">
        <v>151</v>
      </c>
      <c r="F87" s="377"/>
      <c r="G87" s="363" t="s">
        <v>96</v>
      </c>
      <c r="H87" s="376">
        <f>H89+H91+H93+H95+H100</f>
        <v>1505600</v>
      </c>
      <c r="I87" s="378">
        <f>I89+I91+I93+I95+I100</f>
        <v>1505600</v>
      </c>
      <c r="J87" s="379">
        <f t="shared" ref="J87:X88" si="50">J89+J91+J93+J95</f>
        <v>0</v>
      </c>
      <c r="K87" s="376">
        <f>K89+K91+K93+K95</f>
        <v>0</v>
      </c>
      <c r="L87" s="376">
        <f>L89+L91+L93+L95</f>
        <v>0</v>
      </c>
      <c r="M87" s="376">
        <f>M89+M91+M93+M95</f>
        <v>0</v>
      </c>
      <c r="N87" s="376">
        <f>N89+N91+N93+N95</f>
        <v>0</v>
      </c>
      <c r="O87" s="376">
        <f t="shared" si="50"/>
        <v>0</v>
      </c>
      <c r="P87" s="376">
        <f t="shared" si="50"/>
        <v>0</v>
      </c>
      <c r="Q87" s="376">
        <f t="shared" si="50"/>
        <v>0</v>
      </c>
      <c r="R87" s="376">
        <f t="shared" si="50"/>
        <v>0</v>
      </c>
      <c r="S87" s="376">
        <f t="shared" si="50"/>
        <v>301867</v>
      </c>
      <c r="T87" s="376">
        <f t="shared" si="50"/>
        <v>901867</v>
      </c>
      <c r="U87" s="376">
        <f t="shared" si="50"/>
        <v>301866</v>
      </c>
      <c r="V87" s="376">
        <f t="shared" si="50"/>
        <v>1505600</v>
      </c>
      <c r="W87" s="376">
        <f t="shared" si="50"/>
        <v>0</v>
      </c>
      <c r="X87" s="376">
        <f t="shared" si="50"/>
        <v>0</v>
      </c>
      <c r="Y87" s="376">
        <f>Y89+Y91+Y93+Y95</f>
        <v>0</v>
      </c>
      <c r="Z87" s="376">
        <f>Z89+Z91+Z93+Z95</f>
        <v>0</v>
      </c>
      <c r="AA87" s="377"/>
      <c r="AB87" s="327"/>
      <c r="AC87" s="327"/>
      <c r="AD87" s="327"/>
      <c r="AE87" s="327"/>
      <c r="AF87" s="327"/>
      <c r="AG87" s="327"/>
      <c r="AH87" s="296">
        <f t="shared" si="47"/>
        <v>1505600</v>
      </c>
    </row>
    <row r="88" spans="1:34" outlineLevel="2">
      <c r="A88" s="420"/>
      <c r="B88" s="420"/>
      <c r="C88" s="420"/>
      <c r="D88" s="416"/>
      <c r="E88" s="421" t="s">
        <v>151</v>
      </c>
      <c r="F88" s="422"/>
      <c r="G88" s="369" t="s">
        <v>97</v>
      </c>
      <c r="H88" s="416">
        <f>H90+H92+H94+H96</f>
        <v>0</v>
      </c>
      <c r="I88" s="408">
        <f>I90+I92+I94+I96</f>
        <v>0</v>
      </c>
      <c r="J88" s="430">
        <f t="shared" si="50"/>
        <v>0</v>
      </c>
      <c r="K88" s="416">
        <f>K90+K92+K94+K96</f>
        <v>0</v>
      </c>
      <c r="L88" s="416">
        <f>L90+L92+L94+L96</f>
        <v>0</v>
      </c>
      <c r="M88" s="416">
        <f t="shared" si="50"/>
        <v>0</v>
      </c>
      <c r="N88" s="416">
        <f t="shared" si="50"/>
        <v>0</v>
      </c>
      <c r="O88" s="416">
        <f t="shared" si="50"/>
        <v>0</v>
      </c>
      <c r="P88" s="416">
        <f t="shared" si="50"/>
        <v>0</v>
      </c>
      <c r="Q88" s="416">
        <f t="shared" si="50"/>
        <v>0</v>
      </c>
      <c r="R88" s="416">
        <f t="shared" si="50"/>
        <v>0</v>
      </c>
      <c r="S88" s="416">
        <f t="shared" si="50"/>
        <v>0</v>
      </c>
      <c r="T88" s="416">
        <f t="shared" si="50"/>
        <v>0</v>
      </c>
      <c r="U88" s="416">
        <f t="shared" si="50"/>
        <v>0</v>
      </c>
      <c r="V88" s="416">
        <f t="shared" si="50"/>
        <v>0</v>
      </c>
      <c r="W88" s="416">
        <f t="shared" si="50"/>
        <v>0</v>
      </c>
      <c r="X88" s="416">
        <f t="shared" si="50"/>
        <v>0</v>
      </c>
      <c r="Y88" s="416">
        <f>Y90+Y92+Y94+Y96</f>
        <v>0</v>
      </c>
      <c r="Z88" s="416">
        <f>Z90+Z92+Z94+Z96</f>
        <v>0</v>
      </c>
      <c r="AA88" s="422"/>
      <c r="AB88" s="327"/>
      <c r="AC88" s="327"/>
      <c r="AD88" s="327"/>
      <c r="AE88" s="327"/>
      <c r="AF88" s="327"/>
      <c r="AG88" s="327"/>
      <c r="AH88" s="296">
        <f t="shared" si="47"/>
        <v>0</v>
      </c>
    </row>
    <row r="89" spans="1:34" outlineLevel="3">
      <c r="A89" s="375"/>
      <c r="B89" s="375"/>
      <c r="C89" s="375"/>
      <c r="D89" s="376"/>
      <c r="E89" s="372" t="s">
        <v>172</v>
      </c>
      <c r="F89" s="377"/>
      <c r="G89" s="363" t="s">
        <v>96</v>
      </c>
      <c r="H89" s="376">
        <f>I89</f>
        <v>0</v>
      </c>
      <c r="I89" s="378">
        <f t="shared" ref="I89:I96" si="51">N89+R89+V89+Z89</f>
        <v>0</v>
      </c>
      <c r="J89" s="379">
        <f>N89+R89+V89+Z89</f>
        <v>0</v>
      </c>
      <c r="K89" s="376">
        <v>0</v>
      </c>
      <c r="L89" s="376">
        <v>0</v>
      </c>
      <c r="M89" s="376">
        <v>0</v>
      </c>
      <c r="N89" s="376">
        <f>SUM(K89:M89)</f>
        <v>0</v>
      </c>
      <c r="O89" s="376">
        <v>0</v>
      </c>
      <c r="P89" s="376">
        <v>0</v>
      </c>
      <c r="Q89" s="376">
        <v>0</v>
      </c>
      <c r="R89" s="376">
        <f t="shared" ref="R89:R96" si="52">SUM(O89:Q89)</f>
        <v>0</v>
      </c>
      <c r="S89" s="376">
        <v>0</v>
      </c>
      <c r="T89" s="376">
        <v>0</v>
      </c>
      <c r="U89" s="376">
        <v>0</v>
      </c>
      <c r="V89" s="376">
        <f t="shared" ref="V89:V96" si="53">SUM(S89:U89)</f>
        <v>0</v>
      </c>
      <c r="W89" s="376">
        <v>0</v>
      </c>
      <c r="X89" s="376">
        <v>0</v>
      </c>
      <c r="Y89" s="376">
        <v>0</v>
      </c>
      <c r="Z89" s="376">
        <f t="shared" ref="Z89:Z96" si="54">SUM(W89:Y89)</f>
        <v>0</v>
      </c>
      <c r="AA89" s="377"/>
      <c r="AB89" s="327"/>
      <c r="AC89" s="327"/>
      <c r="AD89" s="327"/>
      <c r="AE89" s="327"/>
      <c r="AF89" s="327"/>
      <c r="AG89" s="327"/>
      <c r="AH89" s="296">
        <f t="shared" si="47"/>
        <v>0</v>
      </c>
    </row>
    <row r="90" spans="1:34" outlineLevel="3">
      <c r="A90" s="375"/>
      <c r="B90" s="375"/>
      <c r="C90" s="375"/>
      <c r="D90" s="376"/>
      <c r="E90" s="377"/>
      <c r="F90" s="377"/>
      <c r="G90" s="363" t="s">
        <v>97</v>
      </c>
      <c r="H90" s="376">
        <f t="shared" ref="H90:H96" si="55">I90</f>
        <v>0</v>
      </c>
      <c r="I90" s="378">
        <f t="shared" si="51"/>
        <v>0</v>
      </c>
      <c r="J90" s="379">
        <f>N90+R90+V90+Z90</f>
        <v>0</v>
      </c>
      <c r="K90" s="376">
        <v>0</v>
      </c>
      <c r="L90" s="376">
        <v>0</v>
      </c>
      <c r="M90" s="376">
        <v>0</v>
      </c>
      <c r="N90" s="376">
        <f t="shared" ref="N90:N96" si="56">SUM(K90:M90)</f>
        <v>0</v>
      </c>
      <c r="O90" s="376">
        <v>0</v>
      </c>
      <c r="P90" s="376">
        <v>0</v>
      </c>
      <c r="Q90" s="376">
        <v>0</v>
      </c>
      <c r="R90" s="376">
        <f t="shared" si="52"/>
        <v>0</v>
      </c>
      <c r="S90" s="376">
        <v>0</v>
      </c>
      <c r="T90" s="376">
        <v>0</v>
      </c>
      <c r="U90" s="376">
        <v>0</v>
      </c>
      <c r="V90" s="376">
        <f t="shared" si="53"/>
        <v>0</v>
      </c>
      <c r="W90" s="376">
        <v>0</v>
      </c>
      <c r="X90" s="376">
        <v>0</v>
      </c>
      <c r="Y90" s="376">
        <v>0</v>
      </c>
      <c r="Z90" s="376">
        <f t="shared" si="54"/>
        <v>0</v>
      </c>
      <c r="AA90" s="377"/>
      <c r="AB90" s="327"/>
      <c r="AC90" s="327"/>
      <c r="AD90" s="327"/>
      <c r="AE90" s="327"/>
      <c r="AF90" s="327"/>
      <c r="AG90" s="327"/>
      <c r="AH90" s="296">
        <f t="shared" si="47"/>
        <v>0</v>
      </c>
    </row>
    <row r="91" spans="1:34" ht="31.5" outlineLevel="3">
      <c r="A91" s="375"/>
      <c r="B91" s="375"/>
      <c r="C91" s="375"/>
      <c r="D91" s="376"/>
      <c r="E91" s="372" t="s">
        <v>185</v>
      </c>
      <c r="F91" s="377"/>
      <c r="G91" s="363" t="s">
        <v>96</v>
      </c>
      <c r="H91" s="376">
        <f t="shared" si="55"/>
        <v>1505600</v>
      </c>
      <c r="I91" s="378">
        <f>N91+R91+V91+Z91</f>
        <v>1505600</v>
      </c>
      <c r="J91" s="379">
        <v>0</v>
      </c>
      <c r="K91" s="376">
        <v>0</v>
      </c>
      <c r="L91" s="376">
        <v>0</v>
      </c>
      <c r="M91" s="376">
        <v>0</v>
      </c>
      <c r="N91" s="376">
        <f t="shared" si="56"/>
        <v>0</v>
      </c>
      <c r="O91" s="376">
        <v>0</v>
      </c>
      <c r="P91" s="376">
        <v>0</v>
      </c>
      <c r="Q91" s="376">
        <v>0</v>
      </c>
      <c r="R91" s="376">
        <f t="shared" si="52"/>
        <v>0</v>
      </c>
      <c r="S91" s="376">
        <v>301867</v>
      </c>
      <c r="T91" s="376">
        <v>901867</v>
      </c>
      <c r="U91" s="376">
        <v>301866</v>
      </c>
      <c r="V91" s="376">
        <f t="shared" si="53"/>
        <v>1505600</v>
      </c>
      <c r="W91" s="376">
        <v>0</v>
      </c>
      <c r="X91" s="376">
        <v>0</v>
      </c>
      <c r="Y91" s="376">
        <v>0</v>
      </c>
      <c r="Z91" s="376">
        <f t="shared" si="54"/>
        <v>0</v>
      </c>
      <c r="AA91" s="377"/>
      <c r="AB91" s="327"/>
      <c r="AC91" s="327"/>
      <c r="AD91" s="327"/>
      <c r="AE91" s="327"/>
      <c r="AF91" s="327"/>
      <c r="AG91" s="327"/>
      <c r="AH91" s="296">
        <f t="shared" si="47"/>
        <v>1505600</v>
      </c>
    </row>
    <row r="92" spans="1:34" outlineLevel="3">
      <c r="A92" s="375"/>
      <c r="B92" s="375"/>
      <c r="C92" s="375"/>
      <c r="D92" s="376"/>
      <c r="E92" s="377"/>
      <c r="F92" s="377"/>
      <c r="G92" s="363" t="s">
        <v>97</v>
      </c>
      <c r="H92" s="376">
        <f t="shared" si="55"/>
        <v>0</v>
      </c>
      <c r="I92" s="378">
        <f t="shared" si="51"/>
        <v>0</v>
      </c>
      <c r="J92" s="379">
        <v>0</v>
      </c>
      <c r="K92" s="376">
        <v>0</v>
      </c>
      <c r="L92" s="376">
        <v>0</v>
      </c>
      <c r="M92" s="376">
        <v>0</v>
      </c>
      <c r="N92" s="376">
        <f t="shared" si="56"/>
        <v>0</v>
      </c>
      <c r="O92" s="376">
        <v>0</v>
      </c>
      <c r="P92" s="376">
        <v>0</v>
      </c>
      <c r="Q92" s="376">
        <v>0</v>
      </c>
      <c r="R92" s="376">
        <f t="shared" si="52"/>
        <v>0</v>
      </c>
      <c r="S92" s="376">
        <v>0</v>
      </c>
      <c r="T92" s="376">
        <v>0</v>
      </c>
      <c r="U92" s="376">
        <v>0</v>
      </c>
      <c r="V92" s="376">
        <f t="shared" si="53"/>
        <v>0</v>
      </c>
      <c r="W92" s="376">
        <v>0</v>
      </c>
      <c r="X92" s="376">
        <v>0</v>
      </c>
      <c r="Y92" s="376">
        <v>0</v>
      </c>
      <c r="Z92" s="376">
        <f t="shared" si="54"/>
        <v>0</v>
      </c>
      <c r="AA92" s="377"/>
      <c r="AB92" s="327"/>
      <c r="AC92" s="327"/>
      <c r="AD92" s="327"/>
      <c r="AE92" s="327"/>
      <c r="AF92" s="327"/>
      <c r="AG92" s="327"/>
      <c r="AH92" s="296">
        <f t="shared" si="47"/>
        <v>0</v>
      </c>
    </row>
    <row r="93" spans="1:34" outlineLevel="3">
      <c r="A93" s="375"/>
      <c r="B93" s="375"/>
      <c r="C93" s="375"/>
      <c r="D93" s="376"/>
      <c r="E93" s="372" t="s">
        <v>115</v>
      </c>
      <c r="F93" s="377"/>
      <c r="G93" s="363" t="s">
        <v>96</v>
      </c>
      <c r="H93" s="376">
        <f t="shared" si="55"/>
        <v>0</v>
      </c>
      <c r="I93" s="378">
        <f t="shared" si="51"/>
        <v>0</v>
      </c>
      <c r="J93" s="379">
        <f>N93+R93+V93+Z93</f>
        <v>0</v>
      </c>
      <c r="K93" s="376">
        <v>0</v>
      </c>
      <c r="L93" s="376">
        <v>0</v>
      </c>
      <c r="M93" s="376">
        <v>0</v>
      </c>
      <c r="N93" s="376">
        <f t="shared" si="56"/>
        <v>0</v>
      </c>
      <c r="O93" s="376">
        <v>0</v>
      </c>
      <c r="P93" s="376">
        <v>0</v>
      </c>
      <c r="Q93" s="376">
        <v>0</v>
      </c>
      <c r="R93" s="376">
        <f t="shared" si="52"/>
        <v>0</v>
      </c>
      <c r="S93" s="376">
        <v>0</v>
      </c>
      <c r="T93" s="376">
        <v>0</v>
      </c>
      <c r="U93" s="376">
        <v>0</v>
      </c>
      <c r="V93" s="376">
        <f t="shared" si="53"/>
        <v>0</v>
      </c>
      <c r="W93" s="376">
        <v>0</v>
      </c>
      <c r="X93" s="376">
        <v>0</v>
      </c>
      <c r="Y93" s="376">
        <v>0</v>
      </c>
      <c r="Z93" s="376">
        <f t="shared" si="54"/>
        <v>0</v>
      </c>
      <c r="AA93" s="377"/>
      <c r="AB93" s="327"/>
      <c r="AC93" s="327"/>
      <c r="AD93" s="327"/>
      <c r="AE93" s="327"/>
      <c r="AF93" s="327"/>
      <c r="AG93" s="327"/>
      <c r="AH93" s="296">
        <f t="shared" si="47"/>
        <v>0</v>
      </c>
    </row>
    <row r="94" spans="1:34" outlineLevel="3">
      <c r="A94" s="375"/>
      <c r="B94" s="375"/>
      <c r="C94" s="375"/>
      <c r="D94" s="376"/>
      <c r="E94" s="377"/>
      <c r="F94" s="377"/>
      <c r="G94" s="363" t="s">
        <v>97</v>
      </c>
      <c r="H94" s="376">
        <f t="shared" si="55"/>
        <v>0</v>
      </c>
      <c r="I94" s="378">
        <f t="shared" si="51"/>
        <v>0</v>
      </c>
      <c r="J94" s="379">
        <f>N94+R94+V94+Z94</f>
        <v>0</v>
      </c>
      <c r="K94" s="376">
        <v>0</v>
      </c>
      <c r="L94" s="376">
        <v>0</v>
      </c>
      <c r="M94" s="376">
        <v>0</v>
      </c>
      <c r="N94" s="376">
        <f t="shared" si="56"/>
        <v>0</v>
      </c>
      <c r="O94" s="376">
        <v>0</v>
      </c>
      <c r="P94" s="376">
        <v>0</v>
      </c>
      <c r="Q94" s="376">
        <v>0</v>
      </c>
      <c r="R94" s="376">
        <f t="shared" si="52"/>
        <v>0</v>
      </c>
      <c r="S94" s="376">
        <v>0</v>
      </c>
      <c r="T94" s="376">
        <v>0</v>
      </c>
      <c r="U94" s="376">
        <v>0</v>
      </c>
      <c r="V94" s="376">
        <f t="shared" si="53"/>
        <v>0</v>
      </c>
      <c r="W94" s="376">
        <v>0</v>
      </c>
      <c r="X94" s="376">
        <v>0</v>
      </c>
      <c r="Y94" s="376">
        <v>0</v>
      </c>
      <c r="Z94" s="376">
        <f t="shared" si="54"/>
        <v>0</v>
      </c>
      <c r="AA94" s="377"/>
      <c r="AB94" s="327"/>
      <c r="AC94" s="327"/>
      <c r="AD94" s="327"/>
      <c r="AE94" s="327"/>
      <c r="AF94" s="327"/>
      <c r="AG94" s="327"/>
      <c r="AH94" s="296">
        <f t="shared" si="47"/>
        <v>0</v>
      </c>
    </row>
    <row r="95" spans="1:34" outlineLevel="3">
      <c r="A95" s="375"/>
      <c r="B95" s="375"/>
      <c r="C95" s="375"/>
      <c r="D95" s="376"/>
      <c r="E95" s="372" t="s">
        <v>116</v>
      </c>
      <c r="F95" s="377"/>
      <c r="G95" s="363" t="s">
        <v>96</v>
      </c>
      <c r="H95" s="376">
        <f t="shared" si="55"/>
        <v>0</v>
      </c>
      <c r="I95" s="378">
        <f t="shared" si="51"/>
        <v>0</v>
      </c>
      <c r="J95" s="379">
        <f>N95+R95+V95+Z95</f>
        <v>0</v>
      </c>
      <c r="K95" s="376">
        <v>0</v>
      </c>
      <c r="L95" s="376">
        <v>0</v>
      </c>
      <c r="M95" s="376">
        <v>0</v>
      </c>
      <c r="N95" s="376">
        <f t="shared" si="56"/>
        <v>0</v>
      </c>
      <c r="O95" s="376">
        <v>0</v>
      </c>
      <c r="P95" s="376">
        <v>0</v>
      </c>
      <c r="Q95" s="376">
        <v>0</v>
      </c>
      <c r="R95" s="376">
        <f t="shared" si="52"/>
        <v>0</v>
      </c>
      <c r="S95" s="376">
        <v>0</v>
      </c>
      <c r="T95" s="376">
        <v>0</v>
      </c>
      <c r="U95" s="376">
        <v>0</v>
      </c>
      <c r="V95" s="376">
        <f t="shared" si="53"/>
        <v>0</v>
      </c>
      <c r="W95" s="376">
        <v>0</v>
      </c>
      <c r="X95" s="376">
        <v>0</v>
      </c>
      <c r="Y95" s="376">
        <v>0</v>
      </c>
      <c r="Z95" s="376">
        <f t="shared" si="54"/>
        <v>0</v>
      </c>
      <c r="AA95" s="377"/>
      <c r="AB95" s="327"/>
      <c r="AC95" s="327"/>
      <c r="AD95" s="327"/>
      <c r="AE95" s="327"/>
      <c r="AF95" s="327"/>
      <c r="AG95" s="327"/>
      <c r="AH95" s="296">
        <f t="shared" si="47"/>
        <v>0</v>
      </c>
    </row>
    <row r="96" spans="1:34" outlineLevel="3">
      <c r="A96" s="375"/>
      <c r="B96" s="375"/>
      <c r="C96" s="375"/>
      <c r="D96" s="376"/>
      <c r="E96" s="377"/>
      <c r="F96" s="377"/>
      <c r="G96" s="363" t="s">
        <v>97</v>
      </c>
      <c r="H96" s="376">
        <f t="shared" si="55"/>
        <v>0</v>
      </c>
      <c r="I96" s="378">
        <f t="shared" si="51"/>
        <v>0</v>
      </c>
      <c r="J96" s="379">
        <f>N96+R96+V96+Z96</f>
        <v>0</v>
      </c>
      <c r="K96" s="376">
        <v>0</v>
      </c>
      <c r="L96" s="376">
        <v>0</v>
      </c>
      <c r="M96" s="376">
        <v>0</v>
      </c>
      <c r="N96" s="376">
        <f t="shared" si="56"/>
        <v>0</v>
      </c>
      <c r="O96" s="376">
        <v>0</v>
      </c>
      <c r="P96" s="376">
        <v>0</v>
      </c>
      <c r="Q96" s="376">
        <v>0</v>
      </c>
      <c r="R96" s="376">
        <f t="shared" si="52"/>
        <v>0</v>
      </c>
      <c r="S96" s="376">
        <v>0</v>
      </c>
      <c r="T96" s="376">
        <v>0</v>
      </c>
      <c r="U96" s="376">
        <v>0</v>
      </c>
      <c r="V96" s="376">
        <f t="shared" si="53"/>
        <v>0</v>
      </c>
      <c r="W96" s="376">
        <v>0</v>
      </c>
      <c r="X96" s="376">
        <v>0</v>
      </c>
      <c r="Y96" s="376">
        <v>0</v>
      </c>
      <c r="Z96" s="376">
        <f t="shared" si="54"/>
        <v>0</v>
      </c>
      <c r="AA96" s="377"/>
      <c r="AB96" s="327"/>
      <c r="AC96" s="327"/>
      <c r="AD96" s="327"/>
      <c r="AE96" s="327"/>
      <c r="AF96" s="327"/>
      <c r="AG96" s="327"/>
      <c r="AH96" s="296">
        <f t="shared" si="47"/>
        <v>0</v>
      </c>
    </row>
    <row r="97" spans="1:34" outlineLevel="3">
      <c r="A97" s="359"/>
      <c r="B97" s="359"/>
      <c r="C97" s="423"/>
      <c r="D97" s="360"/>
      <c r="E97" s="362"/>
      <c r="F97" s="362"/>
      <c r="G97" s="449"/>
      <c r="H97" s="360"/>
      <c r="I97" s="415"/>
      <c r="J97" s="364"/>
      <c r="K97" s="360"/>
      <c r="L97" s="360"/>
      <c r="M97" s="360"/>
      <c r="N97" s="360"/>
      <c r="O97" s="360"/>
      <c r="P97" s="360"/>
      <c r="Q97" s="360"/>
      <c r="R97" s="360"/>
      <c r="S97" s="360"/>
      <c r="T97" s="360"/>
      <c r="U97" s="360"/>
      <c r="V97" s="360"/>
      <c r="W97" s="360"/>
      <c r="X97" s="360"/>
      <c r="Y97" s="360"/>
      <c r="Z97" s="360"/>
      <c r="AA97" s="362"/>
      <c r="AB97" s="327"/>
      <c r="AC97" s="327"/>
      <c r="AD97" s="327"/>
      <c r="AE97" s="327"/>
      <c r="AF97" s="327"/>
      <c r="AG97" s="327"/>
    </row>
    <row r="98" spans="1:34" ht="47.25" outlineLevel="2">
      <c r="A98" s="352"/>
      <c r="B98" s="352"/>
      <c r="C98" s="492" t="s">
        <v>57</v>
      </c>
      <c r="D98" s="353"/>
      <c r="E98" s="435" t="s">
        <v>207</v>
      </c>
      <c r="F98" s="355"/>
      <c r="G98" s="356"/>
      <c r="H98" s="353"/>
      <c r="I98" s="357"/>
      <c r="J98" s="358"/>
      <c r="K98" s="353"/>
      <c r="L98" s="353"/>
      <c r="M98" s="353"/>
      <c r="N98" s="353"/>
      <c r="O98" s="353"/>
      <c r="P98" s="353"/>
      <c r="Q98" s="353"/>
      <c r="R98" s="353"/>
      <c r="S98" s="353"/>
      <c r="T98" s="353"/>
      <c r="U98" s="353"/>
      <c r="V98" s="353"/>
      <c r="W98" s="353"/>
      <c r="X98" s="353"/>
      <c r="Y98" s="353"/>
      <c r="Z98" s="353"/>
      <c r="AA98" s="355"/>
      <c r="AB98" s="327"/>
      <c r="AC98" s="327"/>
      <c r="AD98" s="327"/>
      <c r="AE98" s="327"/>
      <c r="AF98" s="327"/>
      <c r="AG98" s="327"/>
      <c r="AH98" s="296">
        <f t="shared" ref="AH98:AH108" si="57">Z98+V98+R98+N98</f>
        <v>0</v>
      </c>
    </row>
    <row r="99" spans="1:34" outlineLevel="2">
      <c r="A99" s="375"/>
      <c r="B99" s="375"/>
      <c r="C99" s="375"/>
      <c r="D99" s="376"/>
      <c r="E99" s="389" t="s">
        <v>151</v>
      </c>
      <c r="F99" s="377"/>
      <c r="G99" s="363" t="s">
        <v>96</v>
      </c>
      <c r="H99" s="376">
        <f>H101+H103+H105+H107</f>
        <v>39400</v>
      </c>
      <c r="I99" s="378">
        <f>I101+I103+I105+I107</f>
        <v>39400</v>
      </c>
      <c r="J99" s="379">
        <f t="shared" ref="J99" si="58">J101+J111+J113+J115</f>
        <v>0</v>
      </c>
      <c r="K99" s="376">
        <v>0</v>
      </c>
      <c r="L99" s="376">
        <v>0</v>
      </c>
      <c r="M99" s="376">
        <f>M103</f>
        <v>39400</v>
      </c>
      <c r="N99" s="376">
        <f>N103</f>
        <v>39400</v>
      </c>
      <c r="O99" s="376">
        <v>0</v>
      </c>
      <c r="P99" s="376">
        <v>0</v>
      </c>
      <c r="Q99" s="376">
        <v>0</v>
      </c>
      <c r="R99" s="376">
        <v>0</v>
      </c>
      <c r="S99" s="376">
        <v>0</v>
      </c>
      <c r="T99" s="376">
        <v>0</v>
      </c>
      <c r="U99" s="376">
        <v>0</v>
      </c>
      <c r="V99" s="376">
        <v>0</v>
      </c>
      <c r="W99" s="376">
        <v>0</v>
      </c>
      <c r="X99" s="376">
        <v>0</v>
      </c>
      <c r="Y99" s="376">
        <v>0</v>
      </c>
      <c r="Z99" s="376">
        <v>0</v>
      </c>
      <c r="AA99" s="377"/>
      <c r="AB99" s="327"/>
      <c r="AC99" s="327"/>
      <c r="AD99" s="327"/>
      <c r="AE99" s="327"/>
      <c r="AF99" s="327"/>
      <c r="AG99" s="327"/>
      <c r="AH99" s="296">
        <f t="shared" si="57"/>
        <v>39400</v>
      </c>
    </row>
    <row r="100" spans="1:34" outlineLevel="2">
      <c r="A100" s="420"/>
      <c r="B100" s="420"/>
      <c r="C100" s="420"/>
      <c r="D100" s="416"/>
      <c r="E100" s="421" t="s">
        <v>151</v>
      </c>
      <c r="F100" s="422"/>
      <c r="G100" s="369" t="s">
        <v>97</v>
      </c>
      <c r="H100" s="416">
        <f>H102+H104+H106+H108</f>
        <v>0</v>
      </c>
      <c r="I100" s="408">
        <f>I102+I104+I106+I108</f>
        <v>0</v>
      </c>
      <c r="J100" s="430">
        <f t="shared" ref="J100" si="59">J110+J112+J114+J116</f>
        <v>0</v>
      </c>
      <c r="K100" s="416">
        <v>0</v>
      </c>
      <c r="L100" s="416">
        <v>0</v>
      </c>
      <c r="M100" s="416">
        <v>0</v>
      </c>
      <c r="N100" s="416">
        <v>0</v>
      </c>
      <c r="O100" s="416">
        <v>0</v>
      </c>
      <c r="P100" s="416">
        <v>0</v>
      </c>
      <c r="Q100" s="416">
        <v>0</v>
      </c>
      <c r="R100" s="416">
        <v>0</v>
      </c>
      <c r="S100" s="416">
        <v>0</v>
      </c>
      <c r="T100" s="416">
        <v>0</v>
      </c>
      <c r="U100" s="416">
        <v>0</v>
      </c>
      <c r="V100" s="416">
        <v>0</v>
      </c>
      <c r="W100" s="416">
        <v>0</v>
      </c>
      <c r="X100" s="416">
        <v>0</v>
      </c>
      <c r="Y100" s="416">
        <v>0</v>
      </c>
      <c r="Z100" s="416">
        <v>0</v>
      </c>
      <c r="AA100" s="422"/>
      <c r="AB100" s="327"/>
      <c r="AC100" s="327"/>
      <c r="AD100" s="327"/>
      <c r="AE100" s="327"/>
      <c r="AF100" s="327"/>
      <c r="AG100" s="327"/>
      <c r="AH100" s="296">
        <f t="shared" si="57"/>
        <v>0</v>
      </c>
    </row>
    <row r="101" spans="1:34" outlineLevel="3">
      <c r="A101" s="375"/>
      <c r="B101" s="375"/>
      <c r="C101" s="375"/>
      <c r="D101" s="376"/>
      <c r="E101" s="372" t="s">
        <v>208</v>
      </c>
      <c r="F101" s="377"/>
      <c r="G101" s="363" t="s">
        <v>96</v>
      </c>
      <c r="H101" s="376">
        <f>I101</f>
        <v>0</v>
      </c>
      <c r="I101" s="378">
        <f t="shared" ref="I101:I102" si="60">N101+R101+V101+Z101</f>
        <v>0</v>
      </c>
      <c r="J101" s="379">
        <f>N101+R101+V101+Z101</f>
        <v>0</v>
      </c>
      <c r="K101" s="376">
        <v>0</v>
      </c>
      <c r="L101" s="376">
        <v>0</v>
      </c>
      <c r="M101" s="376">
        <v>0</v>
      </c>
      <c r="N101" s="376">
        <f>SUM(K101:M101)</f>
        <v>0</v>
      </c>
      <c r="O101" s="376">
        <v>0</v>
      </c>
      <c r="P101" s="376">
        <v>0</v>
      </c>
      <c r="Q101" s="376">
        <v>0</v>
      </c>
      <c r="R101" s="376">
        <f t="shared" ref="R101:R108" si="61">SUM(O101:Q101)</f>
        <v>0</v>
      </c>
      <c r="S101" s="376">
        <v>0</v>
      </c>
      <c r="T101" s="376">
        <v>0</v>
      </c>
      <c r="U101" s="376">
        <v>0</v>
      </c>
      <c r="V101" s="376">
        <f t="shared" ref="V101:V108" si="62">SUM(S101:U101)</f>
        <v>0</v>
      </c>
      <c r="W101" s="376">
        <v>0</v>
      </c>
      <c r="X101" s="376">
        <v>0</v>
      </c>
      <c r="Y101" s="376">
        <v>0</v>
      </c>
      <c r="Z101" s="376">
        <f t="shared" ref="Z101:Z108" si="63">SUM(W101:Y101)</f>
        <v>0</v>
      </c>
      <c r="AA101" s="377"/>
      <c r="AB101" s="327"/>
      <c r="AC101" s="327"/>
      <c r="AD101" s="327"/>
      <c r="AE101" s="327"/>
      <c r="AF101" s="327"/>
      <c r="AG101" s="327"/>
      <c r="AH101" s="296">
        <f t="shared" si="57"/>
        <v>0</v>
      </c>
    </row>
    <row r="102" spans="1:34" outlineLevel="3">
      <c r="A102" s="375"/>
      <c r="B102" s="375"/>
      <c r="C102" s="375"/>
      <c r="D102" s="376"/>
      <c r="E102" s="377"/>
      <c r="F102" s="377"/>
      <c r="G102" s="363" t="s">
        <v>97</v>
      </c>
      <c r="H102" s="376">
        <f t="shared" ref="H102:H108" si="64">I102</f>
        <v>0</v>
      </c>
      <c r="I102" s="378">
        <f t="shared" si="60"/>
        <v>0</v>
      </c>
      <c r="J102" s="379">
        <f>N102+R102+V102+Z102</f>
        <v>0</v>
      </c>
      <c r="K102" s="376">
        <v>0</v>
      </c>
      <c r="L102" s="376">
        <v>0</v>
      </c>
      <c r="M102" s="376">
        <v>0</v>
      </c>
      <c r="N102" s="376">
        <f t="shared" ref="N102:N108" si="65">SUM(K102:M102)</f>
        <v>0</v>
      </c>
      <c r="O102" s="376">
        <v>0</v>
      </c>
      <c r="P102" s="376">
        <v>0</v>
      </c>
      <c r="Q102" s="376">
        <v>0</v>
      </c>
      <c r="R102" s="376">
        <f t="shared" si="61"/>
        <v>0</v>
      </c>
      <c r="S102" s="376">
        <v>0</v>
      </c>
      <c r="T102" s="376">
        <v>0</v>
      </c>
      <c r="U102" s="376">
        <v>0</v>
      </c>
      <c r="V102" s="376">
        <f t="shared" si="62"/>
        <v>0</v>
      </c>
      <c r="W102" s="376">
        <v>0</v>
      </c>
      <c r="X102" s="376">
        <v>0</v>
      </c>
      <c r="Y102" s="376">
        <v>0</v>
      </c>
      <c r="Z102" s="376">
        <f t="shared" si="63"/>
        <v>0</v>
      </c>
      <c r="AA102" s="377"/>
      <c r="AB102" s="327"/>
      <c r="AC102" s="327"/>
      <c r="AD102" s="327"/>
      <c r="AE102" s="327"/>
      <c r="AF102" s="327"/>
      <c r="AG102" s="327"/>
      <c r="AH102" s="296">
        <f t="shared" si="57"/>
        <v>0</v>
      </c>
    </row>
    <row r="103" spans="1:34" ht="31.5" outlineLevel="3">
      <c r="A103" s="375"/>
      <c r="B103" s="375"/>
      <c r="C103" s="375"/>
      <c r="D103" s="376"/>
      <c r="E103" s="372" t="s">
        <v>209</v>
      </c>
      <c r="F103" s="377"/>
      <c r="G103" s="363" t="s">
        <v>96</v>
      </c>
      <c r="H103" s="376">
        <f t="shared" si="64"/>
        <v>39400</v>
      </c>
      <c r="I103" s="378">
        <f>N103+R103+V103+Z103</f>
        <v>39400</v>
      </c>
      <c r="J103" s="379">
        <v>0</v>
      </c>
      <c r="K103" s="376">
        <v>0</v>
      </c>
      <c r="L103" s="376">
        <v>0</v>
      </c>
      <c r="M103" s="376">
        <v>39400</v>
      </c>
      <c r="N103" s="376">
        <f t="shared" si="65"/>
        <v>39400</v>
      </c>
      <c r="O103" s="376">
        <v>0</v>
      </c>
      <c r="P103" s="376">
        <v>0</v>
      </c>
      <c r="Q103" s="376">
        <v>0</v>
      </c>
      <c r="R103" s="376">
        <f t="shared" si="61"/>
        <v>0</v>
      </c>
      <c r="S103" s="376">
        <v>0</v>
      </c>
      <c r="T103" s="376">
        <v>0</v>
      </c>
      <c r="U103" s="376">
        <v>0</v>
      </c>
      <c r="V103" s="376">
        <f t="shared" si="62"/>
        <v>0</v>
      </c>
      <c r="W103" s="376">
        <v>0</v>
      </c>
      <c r="X103" s="376">
        <v>0</v>
      </c>
      <c r="Y103" s="376">
        <v>0</v>
      </c>
      <c r="Z103" s="376">
        <f t="shared" si="63"/>
        <v>0</v>
      </c>
      <c r="AA103" s="377"/>
      <c r="AB103" s="327"/>
      <c r="AC103" s="327"/>
      <c r="AD103" s="327"/>
      <c r="AE103" s="327"/>
      <c r="AF103" s="327"/>
      <c r="AG103" s="327"/>
      <c r="AH103" s="296">
        <f t="shared" si="57"/>
        <v>39400</v>
      </c>
    </row>
    <row r="104" spans="1:34" outlineLevel="3">
      <c r="A104" s="375"/>
      <c r="B104" s="375"/>
      <c r="C104" s="375"/>
      <c r="D104" s="376"/>
      <c r="E104" s="377"/>
      <c r="F104" s="377"/>
      <c r="G104" s="363" t="s">
        <v>97</v>
      </c>
      <c r="H104" s="376">
        <f t="shared" si="64"/>
        <v>0</v>
      </c>
      <c r="I104" s="378">
        <f t="shared" ref="I104:I108" si="66">N104+R104+V104+Z104</f>
        <v>0</v>
      </c>
      <c r="J104" s="379">
        <v>0</v>
      </c>
      <c r="K104" s="376">
        <v>0</v>
      </c>
      <c r="L104" s="376">
        <v>0</v>
      </c>
      <c r="M104" s="376">
        <v>0</v>
      </c>
      <c r="N104" s="376">
        <f t="shared" si="65"/>
        <v>0</v>
      </c>
      <c r="O104" s="376">
        <v>0</v>
      </c>
      <c r="P104" s="376">
        <v>0</v>
      </c>
      <c r="Q104" s="376">
        <v>0</v>
      </c>
      <c r="R104" s="376">
        <f t="shared" si="61"/>
        <v>0</v>
      </c>
      <c r="S104" s="376">
        <v>0</v>
      </c>
      <c r="T104" s="376">
        <v>0</v>
      </c>
      <c r="U104" s="376">
        <v>0</v>
      </c>
      <c r="V104" s="376">
        <f t="shared" si="62"/>
        <v>0</v>
      </c>
      <c r="W104" s="376">
        <v>0</v>
      </c>
      <c r="X104" s="376">
        <v>0</v>
      </c>
      <c r="Y104" s="376">
        <v>0</v>
      </c>
      <c r="Z104" s="376">
        <f t="shared" si="63"/>
        <v>0</v>
      </c>
      <c r="AA104" s="377"/>
      <c r="AB104" s="327"/>
      <c r="AC104" s="327"/>
      <c r="AD104" s="327"/>
      <c r="AE104" s="327"/>
      <c r="AF104" s="327"/>
      <c r="AG104" s="327"/>
      <c r="AH104" s="296">
        <f t="shared" si="57"/>
        <v>0</v>
      </c>
    </row>
    <row r="105" spans="1:34" outlineLevel="3">
      <c r="A105" s="375"/>
      <c r="B105" s="375"/>
      <c r="C105" s="375"/>
      <c r="D105" s="376"/>
      <c r="E105" s="372" t="s">
        <v>115</v>
      </c>
      <c r="F105" s="377"/>
      <c r="G105" s="363" t="s">
        <v>96</v>
      </c>
      <c r="H105" s="376">
        <f t="shared" si="64"/>
        <v>0</v>
      </c>
      <c r="I105" s="378">
        <f t="shared" si="66"/>
        <v>0</v>
      </c>
      <c r="J105" s="379">
        <f>N105+R105+V105+Z105</f>
        <v>0</v>
      </c>
      <c r="K105" s="376">
        <v>0</v>
      </c>
      <c r="L105" s="376">
        <v>0</v>
      </c>
      <c r="M105" s="376">
        <v>0</v>
      </c>
      <c r="N105" s="376">
        <f t="shared" si="65"/>
        <v>0</v>
      </c>
      <c r="O105" s="376">
        <v>0</v>
      </c>
      <c r="P105" s="376">
        <v>0</v>
      </c>
      <c r="Q105" s="376">
        <v>0</v>
      </c>
      <c r="R105" s="376">
        <f t="shared" si="61"/>
        <v>0</v>
      </c>
      <c r="S105" s="376">
        <v>0</v>
      </c>
      <c r="T105" s="376">
        <v>0</v>
      </c>
      <c r="U105" s="376">
        <v>0</v>
      </c>
      <c r="V105" s="376">
        <f t="shared" si="62"/>
        <v>0</v>
      </c>
      <c r="W105" s="376">
        <v>0</v>
      </c>
      <c r="X105" s="376">
        <v>0</v>
      </c>
      <c r="Y105" s="376">
        <v>0</v>
      </c>
      <c r="Z105" s="376">
        <f t="shared" si="63"/>
        <v>0</v>
      </c>
      <c r="AA105" s="377"/>
      <c r="AB105" s="327"/>
      <c r="AC105" s="327"/>
      <c r="AD105" s="327"/>
      <c r="AE105" s="327"/>
      <c r="AF105" s="327"/>
      <c r="AG105" s="327"/>
      <c r="AH105" s="296">
        <f t="shared" si="57"/>
        <v>0</v>
      </c>
    </row>
    <row r="106" spans="1:34" outlineLevel="3">
      <c r="A106" s="375"/>
      <c r="B106" s="375"/>
      <c r="C106" s="375"/>
      <c r="D106" s="376"/>
      <c r="E106" s="377"/>
      <c r="F106" s="377"/>
      <c r="G106" s="363" t="s">
        <v>97</v>
      </c>
      <c r="H106" s="376">
        <f t="shared" si="64"/>
        <v>0</v>
      </c>
      <c r="I106" s="378">
        <f t="shared" si="66"/>
        <v>0</v>
      </c>
      <c r="J106" s="379">
        <f>N106+R106+V106+Z106</f>
        <v>0</v>
      </c>
      <c r="K106" s="376">
        <v>0</v>
      </c>
      <c r="L106" s="376">
        <v>0</v>
      </c>
      <c r="M106" s="376">
        <v>0</v>
      </c>
      <c r="N106" s="376">
        <f t="shared" si="65"/>
        <v>0</v>
      </c>
      <c r="O106" s="376">
        <v>0</v>
      </c>
      <c r="P106" s="376">
        <v>0</v>
      </c>
      <c r="Q106" s="376">
        <v>0</v>
      </c>
      <c r="R106" s="376">
        <f t="shared" si="61"/>
        <v>0</v>
      </c>
      <c r="S106" s="376">
        <v>0</v>
      </c>
      <c r="T106" s="376">
        <v>0</v>
      </c>
      <c r="U106" s="376">
        <v>0</v>
      </c>
      <c r="V106" s="376">
        <f t="shared" si="62"/>
        <v>0</v>
      </c>
      <c r="W106" s="376">
        <v>0</v>
      </c>
      <c r="X106" s="376">
        <v>0</v>
      </c>
      <c r="Y106" s="376">
        <v>0</v>
      </c>
      <c r="Z106" s="376">
        <f t="shared" si="63"/>
        <v>0</v>
      </c>
      <c r="AA106" s="377"/>
      <c r="AB106" s="327"/>
      <c r="AC106" s="327"/>
      <c r="AD106" s="327"/>
      <c r="AE106" s="327"/>
      <c r="AF106" s="327"/>
      <c r="AG106" s="327"/>
      <c r="AH106" s="296">
        <f t="shared" si="57"/>
        <v>0</v>
      </c>
    </row>
    <row r="107" spans="1:34" outlineLevel="3">
      <c r="A107" s="375"/>
      <c r="B107" s="375"/>
      <c r="C107" s="375"/>
      <c r="D107" s="376"/>
      <c r="E107" s="372" t="s">
        <v>116</v>
      </c>
      <c r="F107" s="377"/>
      <c r="G107" s="363" t="s">
        <v>96</v>
      </c>
      <c r="H107" s="376">
        <f t="shared" si="64"/>
        <v>0</v>
      </c>
      <c r="I107" s="378">
        <f t="shared" si="66"/>
        <v>0</v>
      </c>
      <c r="J107" s="379">
        <f>N107+R107+V107+Z107</f>
        <v>0</v>
      </c>
      <c r="K107" s="376">
        <v>0</v>
      </c>
      <c r="L107" s="376">
        <v>0</v>
      </c>
      <c r="M107" s="376">
        <v>0</v>
      </c>
      <c r="N107" s="376">
        <f t="shared" si="65"/>
        <v>0</v>
      </c>
      <c r="O107" s="376">
        <v>0</v>
      </c>
      <c r="P107" s="376">
        <v>0</v>
      </c>
      <c r="Q107" s="376">
        <v>0</v>
      </c>
      <c r="R107" s="376">
        <f t="shared" si="61"/>
        <v>0</v>
      </c>
      <c r="S107" s="376">
        <v>0</v>
      </c>
      <c r="T107" s="376">
        <v>0</v>
      </c>
      <c r="U107" s="376">
        <v>0</v>
      </c>
      <c r="V107" s="376">
        <f t="shared" si="62"/>
        <v>0</v>
      </c>
      <c r="W107" s="376">
        <v>0</v>
      </c>
      <c r="X107" s="376">
        <v>0</v>
      </c>
      <c r="Y107" s="376">
        <v>0</v>
      </c>
      <c r="Z107" s="376">
        <f t="shared" si="63"/>
        <v>0</v>
      </c>
      <c r="AA107" s="377"/>
      <c r="AB107" s="327"/>
      <c r="AC107" s="327"/>
      <c r="AD107" s="327"/>
      <c r="AE107" s="327"/>
      <c r="AF107" s="327"/>
      <c r="AG107" s="327"/>
      <c r="AH107" s="296">
        <f t="shared" si="57"/>
        <v>0</v>
      </c>
    </row>
    <row r="108" spans="1:34" outlineLevel="3">
      <c r="A108" s="375"/>
      <c r="B108" s="375"/>
      <c r="C108" s="375"/>
      <c r="D108" s="376"/>
      <c r="E108" s="377"/>
      <c r="F108" s="377"/>
      <c r="G108" s="363" t="s">
        <v>97</v>
      </c>
      <c r="H108" s="376">
        <f t="shared" si="64"/>
        <v>0</v>
      </c>
      <c r="I108" s="378">
        <f t="shared" si="66"/>
        <v>0</v>
      </c>
      <c r="J108" s="379">
        <f>N108+R108+V108+Z108</f>
        <v>0</v>
      </c>
      <c r="K108" s="376">
        <v>0</v>
      </c>
      <c r="L108" s="376">
        <v>0</v>
      </c>
      <c r="M108" s="376">
        <v>0</v>
      </c>
      <c r="N108" s="376">
        <f t="shared" si="65"/>
        <v>0</v>
      </c>
      <c r="O108" s="376">
        <v>0</v>
      </c>
      <c r="P108" s="376">
        <v>0</v>
      </c>
      <c r="Q108" s="376">
        <v>0</v>
      </c>
      <c r="R108" s="376">
        <f t="shared" si="61"/>
        <v>0</v>
      </c>
      <c r="S108" s="376">
        <v>0</v>
      </c>
      <c r="T108" s="376">
        <v>0</v>
      </c>
      <c r="U108" s="376">
        <v>0</v>
      </c>
      <c r="V108" s="376">
        <f t="shared" si="62"/>
        <v>0</v>
      </c>
      <c r="W108" s="376">
        <v>0</v>
      </c>
      <c r="X108" s="376">
        <v>0</v>
      </c>
      <c r="Y108" s="376">
        <v>0</v>
      </c>
      <c r="Z108" s="376">
        <f t="shared" si="63"/>
        <v>0</v>
      </c>
      <c r="AA108" s="377"/>
      <c r="AB108" s="327"/>
      <c r="AC108" s="327"/>
      <c r="AD108" s="327"/>
      <c r="AE108" s="327"/>
      <c r="AF108" s="327"/>
      <c r="AG108" s="327"/>
      <c r="AH108" s="296">
        <f t="shared" si="57"/>
        <v>0</v>
      </c>
    </row>
    <row r="109" spans="1:34" outlineLevel="3">
      <c r="A109" s="359"/>
      <c r="B109" s="359"/>
      <c r="C109" s="359"/>
      <c r="D109" s="360"/>
      <c r="E109" s="362"/>
      <c r="F109" s="362"/>
      <c r="G109" s="449"/>
      <c r="H109" s="360"/>
      <c r="I109" s="415"/>
      <c r="J109" s="364"/>
      <c r="K109" s="360"/>
      <c r="L109" s="360"/>
      <c r="M109" s="360"/>
      <c r="N109" s="360"/>
      <c r="O109" s="360"/>
      <c r="P109" s="360"/>
      <c r="Q109" s="360"/>
      <c r="R109" s="360"/>
      <c r="S109" s="360"/>
      <c r="T109" s="360"/>
      <c r="U109" s="360"/>
      <c r="V109" s="360"/>
      <c r="W109" s="360"/>
      <c r="X109" s="360"/>
      <c r="Y109" s="360"/>
      <c r="Z109" s="360"/>
      <c r="AA109" s="362"/>
      <c r="AB109" s="327"/>
      <c r="AC109" s="327"/>
      <c r="AD109" s="327"/>
      <c r="AE109" s="327"/>
      <c r="AF109" s="327"/>
      <c r="AG109" s="327"/>
    </row>
    <row r="110" spans="1:34" outlineLevel="3">
      <c r="A110" s="420"/>
      <c r="B110" s="420"/>
      <c r="C110" s="420"/>
      <c r="D110" s="416"/>
      <c r="E110" s="421"/>
      <c r="F110" s="422"/>
      <c r="G110" s="369"/>
      <c r="H110" s="416"/>
      <c r="I110" s="408"/>
      <c r="J110" s="430"/>
      <c r="K110" s="416" t="s">
        <v>157</v>
      </c>
      <c r="L110" s="416"/>
      <c r="M110" s="416"/>
      <c r="N110" s="416"/>
      <c r="O110" s="416"/>
      <c r="P110" s="416"/>
      <c r="Q110" s="416"/>
      <c r="R110" s="416"/>
      <c r="S110" s="416"/>
      <c r="T110" s="416"/>
      <c r="U110" s="416"/>
      <c r="V110" s="416"/>
      <c r="W110" s="416"/>
      <c r="X110" s="416"/>
      <c r="Y110" s="416"/>
      <c r="Z110" s="416"/>
      <c r="AA110" s="422"/>
      <c r="AB110" s="327"/>
      <c r="AC110" s="327"/>
      <c r="AD110" s="327"/>
      <c r="AE110" s="327"/>
      <c r="AF110" s="327"/>
      <c r="AG110" s="327"/>
      <c r="AH110" s="296">
        <f t="shared" si="47"/>
        <v>0</v>
      </c>
    </row>
    <row r="111" spans="1:34" ht="47.25" outlineLevel="1">
      <c r="A111" s="329" t="s">
        <v>57</v>
      </c>
      <c r="B111" s="329" t="s">
        <v>57</v>
      </c>
      <c r="C111" s="329"/>
      <c r="D111" s="330">
        <v>40</v>
      </c>
      <c r="E111" s="330" t="s">
        <v>37</v>
      </c>
      <c r="F111" s="331"/>
      <c r="G111" s="332"/>
      <c r="H111" s="333"/>
      <c r="I111" s="334"/>
      <c r="J111" s="335"/>
      <c r="K111" s="333"/>
      <c r="L111" s="333"/>
      <c r="M111" s="333"/>
      <c r="N111" s="333"/>
      <c r="O111" s="333"/>
      <c r="P111" s="333"/>
      <c r="Q111" s="333"/>
      <c r="R111" s="333"/>
      <c r="S111" s="333"/>
      <c r="T111" s="333"/>
      <c r="U111" s="333"/>
      <c r="V111" s="333"/>
      <c r="W111" s="333"/>
      <c r="X111" s="333"/>
      <c r="Y111" s="333"/>
      <c r="Z111" s="333"/>
      <c r="AA111" s="336" t="s">
        <v>59</v>
      </c>
      <c r="AB111" s="327"/>
      <c r="AC111" s="327"/>
      <c r="AD111" s="327"/>
      <c r="AE111" s="327"/>
      <c r="AF111" s="327"/>
      <c r="AG111" s="327"/>
      <c r="AH111" s="296">
        <f t="shared" si="47"/>
        <v>0</v>
      </c>
    </row>
    <row r="112" spans="1:34" outlineLevel="1">
      <c r="A112" s="337"/>
      <c r="B112" s="337"/>
      <c r="C112" s="337"/>
      <c r="D112" s="338"/>
      <c r="E112" s="390" t="s">
        <v>151</v>
      </c>
      <c r="F112" s="340"/>
      <c r="G112" s="341" t="s">
        <v>96</v>
      </c>
      <c r="H112" s="391">
        <f t="shared" ref="H112:Z112" si="67">H115+H124</f>
        <v>1639000</v>
      </c>
      <c r="I112" s="433">
        <f t="shared" si="67"/>
        <v>1639000</v>
      </c>
      <c r="J112" s="343">
        <f t="shared" si="67"/>
        <v>0</v>
      </c>
      <c r="K112" s="338">
        <f t="shared" si="67"/>
        <v>74848</v>
      </c>
      <c r="L112" s="338">
        <f t="shared" si="67"/>
        <v>230548</v>
      </c>
      <c r="M112" s="391">
        <f t="shared" si="67"/>
        <v>100552</v>
      </c>
      <c r="N112" s="338">
        <f>N115+N124</f>
        <v>405948</v>
      </c>
      <c r="O112" s="338">
        <f t="shared" si="67"/>
        <v>105552</v>
      </c>
      <c r="P112" s="391">
        <f t="shared" si="67"/>
        <v>131148</v>
      </c>
      <c r="Q112" s="391">
        <f t="shared" si="67"/>
        <v>85548</v>
      </c>
      <c r="R112" s="391">
        <f t="shared" si="67"/>
        <v>322248</v>
      </c>
      <c r="S112" s="391">
        <f t="shared" si="67"/>
        <v>85548</v>
      </c>
      <c r="T112" s="391">
        <f t="shared" si="67"/>
        <v>485548</v>
      </c>
      <c r="U112" s="338">
        <f t="shared" si="67"/>
        <v>85548</v>
      </c>
      <c r="V112" s="391">
        <f t="shared" si="67"/>
        <v>656644</v>
      </c>
      <c r="W112" s="391">
        <f t="shared" si="67"/>
        <v>85547</v>
      </c>
      <c r="X112" s="338">
        <f t="shared" si="67"/>
        <v>85547</v>
      </c>
      <c r="Y112" s="338">
        <f t="shared" si="67"/>
        <v>83066</v>
      </c>
      <c r="Z112" s="391">
        <f t="shared" si="67"/>
        <v>254160</v>
      </c>
      <c r="AA112" s="340"/>
      <c r="AB112" s="327"/>
      <c r="AC112" s="327"/>
      <c r="AD112" s="327"/>
      <c r="AE112" s="327"/>
      <c r="AF112" s="327"/>
      <c r="AG112" s="327"/>
      <c r="AH112" s="296">
        <f t="shared" si="47"/>
        <v>1639000</v>
      </c>
    </row>
    <row r="113" spans="1:34" outlineLevel="1">
      <c r="A113" s="344"/>
      <c r="B113" s="344"/>
      <c r="C113" s="344"/>
      <c r="D113" s="345"/>
      <c r="E113" s="393" t="s">
        <v>151</v>
      </c>
      <c r="F113" s="347"/>
      <c r="G113" s="348" t="s">
        <v>97</v>
      </c>
      <c r="H113" s="394">
        <v>0</v>
      </c>
      <c r="I113" s="434">
        <v>0</v>
      </c>
      <c r="J113" s="351"/>
      <c r="K113" s="349">
        <v>0</v>
      </c>
      <c r="L113" s="349">
        <v>0</v>
      </c>
      <c r="M113" s="394">
        <v>0</v>
      </c>
      <c r="N113" s="349">
        <v>0</v>
      </c>
      <c r="O113" s="349">
        <v>0</v>
      </c>
      <c r="P113" s="394">
        <v>0</v>
      </c>
      <c r="Q113" s="394">
        <v>0</v>
      </c>
      <c r="R113" s="394">
        <v>0</v>
      </c>
      <c r="S113" s="394">
        <v>0</v>
      </c>
      <c r="T113" s="394">
        <v>0</v>
      </c>
      <c r="U113" s="349">
        <v>0</v>
      </c>
      <c r="V113" s="394">
        <v>0</v>
      </c>
      <c r="W113" s="394">
        <v>0</v>
      </c>
      <c r="X113" s="349">
        <v>0</v>
      </c>
      <c r="Y113" s="349">
        <v>0</v>
      </c>
      <c r="Z113" s="394">
        <v>0</v>
      </c>
      <c r="AA113" s="347"/>
      <c r="AB113" s="327"/>
      <c r="AC113" s="327"/>
      <c r="AD113" s="327"/>
      <c r="AE113" s="327"/>
      <c r="AF113" s="327"/>
      <c r="AG113" s="327"/>
      <c r="AH113" s="296">
        <f t="shared" si="47"/>
        <v>0</v>
      </c>
    </row>
    <row r="114" spans="1:34" outlineLevel="3">
      <c r="A114" s="352"/>
      <c r="B114" s="352"/>
      <c r="C114" s="352"/>
      <c r="D114" s="353"/>
      <c r="E114" s="409" t="s">
        <v>132</v>
      </c>
      <c r="F114" s="355"/>
      <c r="G114" s="356"/>
      <c r="H114" s="353"/>
      <c r="I114" s="357"/>
      <c r="J114" s="358"/>
      <c r="K114" s="353"/>
      <c r="L114" s="353"/>
      <c r="M114" s="353"/>
      <c r="N114" s="353"/>
      <c r="O114" s="353"/>
      <c r="P114" s="353"/>
      <c r="Q114" s="353"/>
      <c r="R114" s="353"/>
      <c r="S114" s="353"/>
      <c r="T114" s="353"/>
      <c r="U114" s="353"/>
      <c r="V114" s="353"/>
      <c r="W114" s="353"/>
      <c r="X114" s="353"/>
      <c r="Y114" s="353"/>
      <c r="Z114" s="353"/>
      <c r="AA114" s="355"/>
      <c r="AB114" s="327"/>
      <c r="AC114" s="327"/>
      <c r="AD114" s="327"/>
      <c r="AE114" s="327"/>
      <c r="AF114" s="327"/>
      <c r="AG114" s="327"/>
    </row>
    <row r="115" spans="1:34" outlineLevel="3">
      <c r="A115" s="359"/>
      <c r="B115" s="359"/>
      <c r="C115" s="359"/>
      <c r="D115" s="360"/>
      <c r="E115" s="389" t="s">
        <v>151</v>
      </c>
      <c r="F115" s="377"/>
      <c r="G115" s="363" t="s">
        <v>96</v>
      </c>
      <c r="H115" s="376">
        <f>H117+H119+H121</f>
        <v>455000</v>
      </c>
      <c r="I115" s="378">
        <f>I117+I119+I121</f>
        <v>455000</v>
      </c>
      <c r="J115" s="379">
        <v>0</v>
      </c>
      <c r="K115" s="376">
        <f>K117+K119+K121</f>
        <v>1666</v>
      </c>
      <c r="L115" s="376">
        <f>L117+L119+L121</f>
        <v>1666</v>
      </c>
      <c r="M115" s="376">
        <f>M117+M119+M121</f>
        <v>16670</v>
      </c>
      <c r="N115" s="376">
        <f t="shared" ref="N115:Z115" si="68">N117+N119+N121</f>
        <v>20002</v>
      </c>
      <c r="O115" s="376">
        <f t="shared" si="68"/>
        <v>21670</v>
      </c>
      <c r="P115" s="376">
        <f t="shared" si="68"/>
        <v>1666</v>
      </c>
      <c r="Q115" s="376">
        <f t="shared" si="68"/>
        <v>1666</v>
      </c>
      <c r="R115" s="376">
        <f t="shared" si="68"/>
        <v>25002</v>
      </c>
      <c r="S115" s="376">
        <f t="shared" si="68"/>
        <v>1666</v>
      </c>
      <c r="T115" s="376">
        <f t="shared" si="68"/>
        <v>401666</v>
      </c>
      <c r="U115" s="376">
        <f t="shared" si="68"/>
        <v>1666</v>
      </c>
      <c r="V115" s="376">
        <f t="shared" si="68"/>
        <v>404998</v>
      </c>
      <c r="W115" s="376">
        <f t="shared" si="68"/>
        <v>1666</v>
      </c>
      <c r="X115" s="376">
        <f t="shared" si="68"/>
        <v>1666</v>
      </c>
      <c r="Y115" s="376">
        <f t="shared" si="68"/>
        <v>1666</v>
      </c>
      <c r="Z115" s="376">
        <f t="shared" si="68"/>
        <v>4998</v>
      </c>
      <c r="AA115" s="377"/>
      <c r="AB115" s="327"/>
      <c r="AC115" s="327"/>
      <c r="AD115" s="327"/>
      <c r="AE115" s="327"/>
      <c r="AF115" s="327"/>
      <c r="AG115" s="327"/>
    </row>
    <row r="116" spans="1:34" outlineLevel="3">
      <c r="A116" s="423"/>
      <c r="B116" s="423"/>
      <c r="C116" s="423"/>
      <c r="D116" s="376"/>
      <c r="E116" s="389" t="s">
        <v>151</v>
      </c>
      <c r="F116" s="377"/>
      <c r="G116" s="363" t="s">
        <v>97</v>
      </c>
      <c r="H116" s="376">
        <f>H118+H120+H122</f>
        <v>0</v>
      </c>
      <c r="I116" s="378">
        <f>I118+I120+I122</f>
        <v>0</v>
      </c>
      <c r="J116" s="379">
        <v>0</v>
      </c>
      <c r="K116" s="436">
        <f>K118+K120+K122</f>
        <v>0</v>
      </c>
      <c r="L116" s="376">
        <f t="shared" ref="L116:Z116" si="69">L118+L120+L122</f>
        <v>0</v>
      </c>
      <c r="M116" s="376">
        <f t="shared" si="69"/>
        <v>0</v>
      </c>
      <c r="N116" s="436">
        <f t="shared" si="69"/>
        <v>0</v>
      </c>
      <c r="O116" s="376">
        <f t="shared" si="69"/>
        <v>0</v>
      </c>
      <c r="P116" s="436">
        <f t="shared" si="69"/>
        <v>0</v>
      </c>
      <c r="Q116" s="376">
        <f t="shared" si="69"/>
        <v>0</v>
      </c>
      <c r="R116" s="436">
        <f t="shared" si="69"/>
        <v>0</v>
      </c>
      <c r="S116" s="436">
        <f t="shared" si="69"/>
        <v>0</v>
      </c>
      <c r="T116" s="376">
        <f t="shared" si="69"/>
        <v>0</v>
      </c>
      <c r="U116" s="376">
        <f t="shared" si="69"/>
        <v>0</v>
      </c>
      <c r="V116" s="436">
        <f t="shared" si="69"/>
        <v>0</v>
      </c>
      <c r="W116" s="376">
        <f t="shared" si="69"/>
        <v>0</v>
      </c>
      <c r="X116" s="436">
        <f t="shared" si="69"/>
        <v>0</v>
      </c>
      <c r="Y116" s="436">
        <f t="shared" si="69"/>
        <v>0</v>
      </c>
      <c r="Z116" s="436">
        <f t="shared" si="69"/>
        <v>0</v>
      </c>
      <c r="AA116" s="377"/>
      <c r="AB116" s="327"/>
      <c r="AC116" s="327"/>
      <c r="AD116" s="327"/>
      <c r="AE116" s="327"/>
      <c r="AF116" s="327"/>
      <c r="AG116" s="327"/>
    </row>
    <row r="117" spans="1:34" ht="31.5" outlineLevel="3">
      <c r="A117" s="375"/>
      <c r="B117" s="437" t="s">
        <v>57</v>
      </c>
      <c r="C117" s="376"/>
      <c r="D117" s="360"/>
      <c r="E117" s="403" t="s">
        <v>134</v>
      </c>
      <c r="F117" s="377"/>
      <c r="G117" s="363" t="s">
        <v>96</v>
      </c>
      <c r="H117" s="376">
        <f t="shared" ref="H117:H122" si="70">I117</f>
        <v>400000</v>
      </c>
      <c r="I117" s="415">
        <f t="shared" ref="I117:I122" si="71">N117+R117+V117+Z117</f>
        <v>400000</v>
      </c>
      <c r="J117" s="379"/>
      <c r="K117" s="438">
        <v>0</v>
      </c>
      <c r="L117" s="439">
        <v>0</v>
      </c>
      <c r="M117" s="439">
        <v>0</v>
      </c>
      <c r="N117" s="376">
        <f t="shared" ref="N117:N122" si="72">SUM(K117:M117)</f>
        <v>0</v>
      </c>
      <c r="O117" s="439">
        <f>SUM(O116:O116)</f>
        <v>0</v>
      </c>
      <c r="P117" s="438">
        <v>0</v>
      </c>
      <c r="Q117" s="439">
        <v>0</v>
      </c>
      <c r="R117" s="438">
        <f t="shared" ref="R117:R122" si="73">SUM(O117:Q117)</f>
        <v>0</v>
      </c>
      <c r="S117" s="438">
        <v>0</v>
      </c>
      <c r="T117" s="439">
        <v>400000</v>
      </c>
      <c r="U117" s="360">
        <v>0</v>
      </c>
      <c r="V117" s="376">
        <f t="shared" ref="V117:V122" si="74">SUM(S117:U117)</f>
        <v>400000</v>
      </c>
      <c r="W117" s="360">
        <v>0</v>
      </c>
      <c r="X117" s="376">
        <v>0</v>
      </c>
      <c r="Y117" s="376">
        <v>0</v>
      </c>
      <c r="Z117" s="376">
        <f t="shared" ref="Z117:Z122" si="75">SUM(W117:Y117)</f>
        <v>0</v>
      </c>
      <c r="AA117" s="377"/>
      <c r="AB117" s="327"/>
      <c r="AC117" s="327"/>
      <c r="AD117" s="327"/>
      <c r="AE117" s="327"/>
      <c r="AF117" s="327"/>
      <c r="AG117" s="327"/>
    </row>
    <row r="118" spans="1:34" outlineLevel="3">
      <c r="A118" s="437"/>
      <c r="B118" s="437"/>
      <c r="C118" s="437"/>
      <c r="D118" s="437"/>
      <c r="E118" s="440"/>
      <c r="F118" s="377"/>
      <c r="G118" s="363" t="s">
        <v>97</v>
      </c>
      <c r="H118" s="376">
        <f t="shared" si="70"/>
        <v>0</v>
      </c>
      <c r="I118" s="415">
        <f t="shared" si="71"/>
        <v>0</v>
      </c>
      <c r="J118" s="379"/>
      <c r="K118" s="438"/>
      <c r="L118" s="438"/>
      <c r="M118" s="438"/>
      <c r="N118" s="376">
        <f t="shared" si="72"/>
        <v>0</v>
      </c>
      <c r="O118" s="438"/>
      <c r="P118" s="438"/>
      <c r="Q118" s="438"/>
      <c r="R118" s="438">
        <f t="shared" si="73"/>
        <v>0</v>
      </c>
      <c r="S118" s="438"/>
      <c r="T118" s="438"/>
      <c r="U118" s="376"/>
      <c r="V118" s="376">
        <f t="shared" si="74"/>
        <v>0</v>
      </c>
      <c r="W118" s="376"/>
      <c r="X118" s="376"/>
      <c r="Y118" s="376"/>
      <c r="Z118" s="376">
        <f t="shared" si="75"/>
        <v>0</v>
      </c>
      <c r="AA118" s="377"/>
      <c r="AB118" s="327"/>
      <c r="AC118" s="327"/>
      <c r="AD118" s="327"/>
      <c r="AE118" s="327"/>
      <c r="AF118" s="327"/>
      <c r="AG118" s="327"/>
    </row>
    <row r="119" spans="1:34" ht="31.5" outlineLevel="3">
      <c r="A119" s="360"/>
      <c r="B119" s="437" t="s">
        <v>57</v>
      </c>
      <c r="C119" s="360"/>
      <c r="D119" s="360"/>
      <c r="E119" s="440" t="s">
        <v>135</v>
      </c>
      <c r="F119" s="377"/>
      <c r="G119" s="363" t="s">
        <v>96</v>
      </c>
      <c r="H119" s="376">
        <f t="shared" si="70"/>
        <v>0</v>
      </c>
      <c r="I119" s="415">
        <f t="shared" si="71"/>
        <v>0</v>
      </c>
      <c r="J119" s="379">
        <v>0</v>
      </c>
      <c r="K119" s="438">
        <v>0</v>
      </c>
      <c r="L119" s="438">
        <v>0</v>
      </c>
      <c r="M119" s="438">
        <v>0</v>
      </c>
      <c r="N119" s="376">
        <f t="shared" si="72"/>
        <v>0</v>
      </c>
      <c r="O119" s="438">
        <v>0</v>
      </c>
      <c r="P119" s="438">
        <v>0</v>
      </c>
      <c r="Q119" s="438">
        <v>0</v>
      </c>
      <c r="R119" s="438">
        <f t="shared" si="73"/>
        <v>0</v>
      </c>
      <c r="S119" s="438">
        <v>0</v>
      </c>
      <c r="T119" s="438">
        <v>0</v>
      </c>
      <c r="U119" s="376">
        <v>0</v>
      </c>
      <c r="V119" s="376">
        <f t="shared" si="74"/>
        <v>0</v>
      </c>
      <c r="W119" s="376">
        <v>0</v>
      </c>
      <c r="X119" s="376">
        <v>0</v>
      </c>
      <c r="Y119" s="376">
        <v>0</v>
      </c>
      <c r="Z119" s="376">
        <f t="shared" si="75"/>
        <v>0</v>
      </c>
      <c r="AA119" s="377"/>
      <c r="AB119" s="327"/>
      <c r="AC119" s="327"/>
      <c r="AD119" s="327"/>
      <c r="AE119" s="327"/>
      <c r="AF119" s="327"/>
      <c r="AG119" s="327"/>
    </row>
    <row r="120" spans="1:34" outlineLevel="3">
      <c r="A120" s="360"/>
      <c r="B120" s="360"/>
      <c r="C120" s="360"/>
      <c r="D120" s="360"/>
      <c r="E120" s="440"/>
      <c r="F120" s="377"/>
      <c r="G120" s="363" t="s">
        <v>97</v>
      </c>
      <c r="H120" s="376">
        <f t="shared" si="70"/>
        <v>0</v>
      </c>
      <c r="I120" s="415">
        <f t="shared" si="71"/>
        <v>0</v>
      </c>
      <c r="J120" s="379">
        <v>0</v>
      </c>
      <c r="K120" s="438">
        <v>0</v>
      </c>
      <c r="L120" s="438">
        <v>0</v>
      </c>
      <c r="M120" s="438">
        <v>0</v>
      </c>
      <c r="N120" s="376">
        <f t="shared" si="72"/>
        <v>0</v>
      </c>
      <c r="O120" s="438">
        <v>0</v>
      </c>
      <c r="P120" s="438">
        <v>0</v>
      </c>
      <c r="Q120" s="438">
        <v>0</v>
      </c>
      <c r="R120" s="438">
        <f t="shared" si="73"/>
        <v>0</v>
      </c>
      <c r="S120" s="438">
        <v>0</v>
      </c>
      <c r="T120" s="438">
        <v>0</v>
      </c>
      <c r="U120" s="376">
        <v>0</v>
      </c>
      <c r="V120" s="376">
        <f t="shared" si="74"/>
        <v>0</v>
      </c>
      <c r="W120" s="376">
        <v>0</v>
      </c>
      <c r="X120" s="376">
        <v>0</v>
      </c>
      <c r="Y120" s="376">
        <v>0</v>
      </c>
      <c r="Z120" s="376">
        <f t="shared" si="75"/>
        <v>0</v>
      </c>
      <c r="AA120" s="377"/>
      <c r="AB120" s="327"/>
      <c r="AC120" s="327"/>
      <c r="AD120" s="327"/>
      <c r="AE120" s="327"/>
      <c r="AF120" s="327"/>
      <c r="AG120" s="327"/>
    </row>
    <row r="121" spans="1:34" ht="31.5" outlineLevel="3">
      <c r="A121" s="376"/>
      <c r="B121" s="437" t="s">
        <v>57</v>
      </c>
      <c r="C121" s="376"/>
      <c r="D121" s="376"/>
      <c r="E121" s="440" t="s">
        <v>136</v>
      </c>
      <c r="F121" s="377"/>
      <c r="G121" s="363" t="s">
        <v>96</v>
      </c>
      <c r="H121" s="376">
        <f t="shared" si="70"/>
        <v>55000</v>
      </c>
      <c r="I121" s="415">
        <f t="shared" si="71"/>
        <v>55000</v>
      </c>
      <c r="J121" s="379">
        <v>0</v>
      </c>
      <c r="K121" s="438">
        <v>1666</v>
      </c>
      <c r="L121" s="438">
        <v>1666</v>
      </c>
      <c r="M121" s="438">
        <v>16670</v>
      </c>
      <c r="N121" s="376">
        <f t="shared" si="72"/>
        <v>20002</v>
      </c>
      <c r="O121" s="438">
        <v>21670</v>
      </c>
      <c r="P121" s="438">
        <v>1666</v>
      </c>
      <c r="Q121" s="438">
        <v>1666</v>
      </c>
      <c r="R121" s="438">
        <f t="shared" si="73"/>
        <v>25002</v>
      </c>
      <c r="S121" s="438">
        <v>1666</v>
      </c>
      <c r="T121" s="438">
        <v>1666</v>
      </c>
      <c r="U121" s="438">
        <v>1666</v>
      </c>
      <c r="V121" s="376">
        <f t="shared" si="74"/>
        <v>4998</v>
      </c>
      <c r="W121" s="376">
        <v>1666</v>
      </c>
      <c r="X121" s="376">
        <v>1666</v>
      </c>
      <c r="Y121" s="376">
        <v>1666</v>
      </c>
      <c r="Z121" s="376">
        <f t="shared" si="75"/>
        <v>4998</v>
      </c>
      <c r="AA121" s="377"/>
      <c r="AB121" s="327"/>
      <c r="AC121" s="327"/>
      <c r="AD121" s="327"/>
      <c r="AE121" s="327"/>
      <c r="AF121" s="327"/>
      <c r="AG121" s="327"/>
    </row>
    <row r="122" spans="1:34" outlineLevel="3">
      <c r="A122" s="376"/>
      <c r="B122" s="376"/>
      <c r="C122" s="376"/>
      <c r="D122" s="376"/>
      <c r="E122" s="441"/>
      <c r="F122" s="377"/>
      <c r="G122" s="363" t="s">
        <v>97</v>
      </c>
      <c r="H122" s="376">
        <f t="shared" si="70"/>
        <v>0</v>
      </c>
      <c r="I122" s="415">
        <f t="shared" si="71"/>
        <v>0</v>
      </c>
      <c r="J122" s="379">
        <v>0</v>
      </c>
      <c r="K122" s="438">
        <v>0</v>
      </c>
      <c r="L122" s="438">
        <v>0</v>
      </c>
      <c r="M122" s="438">
        <v>0</v>
      </c>
      <c r="N122" s="376">
        <f t="shared" si="72"/>
        <v>0</v>
      </c>
      <c r="O122" s="438">
        <v>0</v>
      </c>
      <c r="P122" s="438">
        <v>0</v>
      </c>
      <c r="Q122" s="438">
        <v>0</v>
      </c>
      <c r="R122" s="438">
        <f t="shared" si="73"/>
        <v>0</v>
      </c>
      <c r="S122" s="438">
        <v>0</v>
      </c>
      <c r="T122" s="438">
        <v>0</v>
      </c>
      <c r="U122" s="438">
        <v>0</v>
      </c>
      <c r="V122" s="376">
        <f t="shared" si="74"/>
        <v>0</v>
      </c>
      <c r="W122" s="376">
        <v>0</v>
      </c>
      <c r="X122" s="376">
        <v>0</v>
      </c>
      <c r="Y122" s="376">
        <v>0</v>
      </c>
      <c r="Z122" s="376">
        <f t="shared" si="75"/>
        <v>0</v>
      </c>
      <c r="AA122" s="377"/>
      <c r="AB122" s="327"/>
      <c r="AC122" s="327"/>
      <c r="AD122" s="327"/>
      <c r="AE122" s="327"/>
      <c r="AF122" s="327"/>
      <c r="AG122" s="327"/>
    </row>
    <row r="123" spans="1:34" s="447" customFormat="1" ht="31.5" outlineLevel="3">
      <c r="A123" s="442"/>
      <c r="B123" s="442"/>
      <c r="C123" s="442"/>
      <c r="D123" s="442"/>
      <c r="E123" s="443" t="s">
        <v>137</v>
      </c>
      <c r="F123" s="444"/>
      <c r="G123" s="445"/>
      <c r="H123" s="442"/>
      <c r="I123" s="442"/>
      <c r="J123" s="442"/>
      <c r="K123" s="442"/>
      <c r="L123" s="442"/>
      <c r="M123" s="442"/>
      <c r="N123" s="442"/>
      <c r="O123" s="442"/>
      <c r="P123" s="442"/>
      <c r="Q123" s="442"/>
      <c r="R123" s="442"/>
      <c r="S123" s="442"/>
      <c r="T123" s="442"/>
      <c r="U123" s="442"/>
      <c r="V123" s="442"/>
      <c r="W123" s="442"/>
      <c r="X123" s="442"/>
      <c r="Y123" s="442"/>
      <c r="Z123" s="442"/>
      <c r="AA123" s="444"/>
      <c r="AB123" s="446"/>
      <c r="AC123" s="446"/>
      <c r="AD123" s="446"/>
      <c r="AE123" s="446"/>
      <c r="AF123" s="446"/>
      <c r="AG123" s="446"/>
    </row>
    <row r="124" spans="1:34" outlineLevel="3">
      <c r="A124" s="360"/>
      <c r="B124" s="360"/>
      <c r="C124" s="360"/>
      <c r="D124" s="360"/>
      <c r="E124" s="389" t="s">
        <v>151</v>
      </c>
      <c r="F124" s="377"/>
      <c r="G124" s="363" t="s">
        <v>96</v>
      </c>
      <c r="H124" s="376">
        <f>H126+H128+H130+H132+H134+H136</f>
        <v>1184000</v>
      </c>
      <c r="I124" s="378">
        <f>I126+I128+I130+I132+I134+I136</f>
        <v>1184000</v>
      </c>
      <c r="J124" s="379">
        <f>SUM(J126:J136)</f>
        <v>0</v>
      </c>
      <c r="K124" s="376">
        <f t="shared" ref="K124:Y124" si="76">K126+K128+K130+K132+K134+K136</f>
        <v>73182</v>
      </c>
      <c r="L124" s="376">
        <f t="shared" si="76"/>
        <v>228882</v>
      </c>
      <c r="M124" s="376">
        <f t="shared" si="76"/>
        <v>83882</v>
      </c>
      <c r="N124" s="376">
        <f t="shared" si="76"/>
        <v>385946</v>
      </c>
      <c r="O124" s="376">
        <f t="shared" si="76"/>
        <v>83882</v>
      </c>
      <c r="P124" s="376">
        <f t="shared" si="76"/>
        <v>129482</v>
      </c>
      <c r="Q124" s="376">
        <f t="shared" si="76"/>
        <v>83882</v>
      </c>
      <c r="R124" s="376">
        <f>R126+R128+R130+R132+R134+R136</f>
        <v>297246</v>
      </c>
      <c r="S124" s="376">
        <f t="shared" si="76"/>
        <v>83882</v>
      </c>
      <c r="T124" s="376">
        <f t="shared" si="76"/>
        <v>83882</v>
      </c>
      <c r="U124" s="376">
        <f t="shared" si="76"/>
        <v>83882</v>
      </c>
      <c r="V124" s="376">
        <f t="shared" si="76"/>
        <v>251646</v>
      </c>
      <c r="W124" s="376">
        <f t="shared" si="76"/>
        <v>83881</v>
      </c>
      <c r="X124" s="376">
        <f t="shared" si="76"/>
        <v>83881</v>
      </c>
      <c r="Y124" s="376">
        <f t="shared" si="76"/>
        <v>81400</v>
      </c>
      <c r="Z124" s="376">
        <f>Z126+Z128+Z130+Z132+Z134+Z136</f>
        <v>249162</v>
      </c>
      <c r="AA124" s="377"/>
      <c r="AB124" s="327"/>
      <c r="AC124" s="327"/>
      <c r="AD124" s="327"/>
      <c r="AE124" s="327"/>
      <c r="AF124" s="327"/>
      <c r="AG124" s="327"/>
    </row>
    <row r="125" spans="1:34" outlineLevel="3">
      <c r="A125" s="416"/>
      <c r="B125" s="416"/>
      <c r="C125" s="416"/>
      <c r="D125" s="416"/>
      <c r="E125" s="421" t="s">
        <v>151</v>
      </c>
      <c r="F125" s="422"/>
      <c r="G125" s="369" t="s">
        <v>97</v>
      </c>
      <c r="H125" s="416">
        <v>0</v>
      </c>
      <c r="I125" s="408">
        <v>0</v>
      </c>
      <c r="J125" s="430"/>
      <c r="K125" s="416">
        <v>0</v>
      </c>
      <c r="L125" s="416">
        <v>0</v>
      </c>
      <c r="M125" s="416">
        <v>0</v>
      </c>
      <c r="N125" s="416">
        <v>0</v>
      </c>
      <c r="O125" s="416">
        <v>0</v>
      </c>
      <c r="P125" s="416">
        <v>0</v>
      </c>
      <c r="Q125" s="416">
        <v>0</v>
      </c>
      <c r="R125" s="416">
        <v>0</v>
      </c>
      <c r="S125" s="416">
        <v>0</v>
      </c>
      <c r="T125" s="416">
        <v>0</v>
      </c>
      <c r="U125" s="416">
        <v>0</v>
      </c>
      <c r="V125" s="416">
        <v>0</v>
      </c>
      <c r="W125" s="416">
        <v>0</v>
      </c>
      <c r="X125" s="416">
        <v>0</v>
      </c>
      <c r="Y125" s="416">
        <v>0</v>
      </c>
      <c r="Z125" s="416">
        <v>0</v>
      </c>
      <c r="AA125" s="422"/>
      <c r="AB125" s="327"/>
      <c r="AC125" s="327"/>
      <c r="AD125" s="327"/>
      <c r="AE125" s="327"/>
      <c r="AF125" s="327"/>
      <c r="AG125" s="327"/>
    </row>
    <row r="126" spans="1:34" outlineLevel="3">
      <c r="A126" s="437" t="s">
        <v>57</v>
      </c>
      <c r="B126" s="360"/>
      <c r="C126" s="360"/>
      <c r="D126" s="360"/>
      <c r="E126" s="448" t="s">
        <v>139</v>
      </c>
      <c r="F126" s="362"/>
      <c r="G126" s="449"/>
      <c r="H126" s="360">
        <f>I126</f>
        <v>145000</v>
      </c>
      <c r="I126" s="415">
        <f>N126+R126+V126+Z126</f>
        <v>145000</v>
      </c>
      <c r="J126" s="364">
        <v>0</v>
      </c>
      <c r="K126" s="360">
        <v>13182</v>
      </c>
      <c r="L126" s="360">
        <v>13182</v>
      </c>
      <c r="M126" s="439">
        <v>13182</v>
      </c>
      <c r="N126" s="360">
        <f>SUM(K126:M126)</f>
        <v>39546</v>
      </c>
      <c r="O126" s="439">
        <v>13182</v>
      </c>
      <c r="P126" s="360">
        <v>13182</v>
      </c>
      <c r="Q126" s="360">
        <v>13182</v>
      </c>
      <c r="R126" s="360">
        <f>O126+P126+Q126</f>
        <v>39546</v>
      </c>
      <c r="S126" s="360">
        <v>13182</v>
      </c>
      <c r="T126" s="360">
        <v>13182</v>
      </c>
      <c r="U126" s="360">
        <v>13182</v>
      </c>
      <c r="V126" s="360">
        <f>SUM(S126:U126)</f>
        <v>39546</v>
      </c>
      <c r="W126" s="360">
        <v>13181</v>
      </c>
      <c r="X126" s="360">
        <v>13181</v>
      </c>
      <c r="Y126" s="360">
        <v>0</v>
      </c>
      <c r="Z126" s="360">
        <f>SUM(W126:Y126)</f>
        <v>26362</v>
      </c>
      <c r="AA126" s="362"/>
      <c r="AB126" s="327"/>
      <c r="AC126" s="327"/>
      <c r="AD126" s="327"/>
      <c r="AE126" s="327"/>
      <c r="AF126" s="327"/>
      <c r="AG126" s="327"/>
    </row>
    <row r="127" spans="1:34" outlineLevel="3">
      <c r="A127" s="360"/>
      <c r="B127" s="360"/>
      <c r="C127" s="360"/>
      <c r="D127" s="360"/>
      <c r="E127" s="448"/>
      <c r="F127" s="362"/>
      <c r="G127" s="449"/>
      <c r="H127" s="376">
        <f>I127</f>
        <v>0</v>
      </c>
      <c r="I127" s="415">
        <f t="shared" ref="I127:I135" si="77">N127+R127+V127+Z127</f>
        <v>0</v>
      </c>
      <c r="J127" s="364">
        <v>0</v>
      </c>
      <c r="K127" s="360"/>
      <c r="L127" s="360"/>
      <c r="M127" s="439"/>
      <c r="N127" s="360">
        <f t="shared" ref="N127:N135" si="78">SUM(K127:M127)</f>
        <v>0</v>
      </c>
      <c r="O127" s="439"/>
      <c r="P127" s="360"/>
      <c r="Q127" s="360"/>
      <c r="R127" s="360">
        <f t="shared" ref="R127:R135" si="79">SUM(O127:Q127)</f>
        <v>0</v>
      </c>
      <c r="S127" s="360"/>
      <c r="T127" s="360"/>
      <c r="U127" s="360"/>
      <c r="V127" s="360">
        <f>SUM(S127:U127)</f>
        <v>0</v>
      </c>
      <c r="W127" s="360"/>
      <c r="X127" s="360"/>
      <c r="Y127" s="360"/>
      <c r="Z127" s="360">
        <f>SUM(W127:Y127)</f>
        <v>0</v>
      </c>
      <c r="AA127" s="362"/>
      <c r="AB127" s="327"/>
      <c r="AC127" s="327"/>
      <c r="AD127" s="327"/>
      <c r="AE127" s="327"/>
      <c r="AF127" s="327"/>
      <c r="AG127" s="327"/>
    </row>
    <row r="128" spans="1:34" ht="31.5" outlineLevel="3">
      <c r="A128" s="437" t="s">
        <v>57</v>
      </c>
      <c r="B128" s="376"/>
      <c r="C128" s="376"/>
      <c r="D128" s="376"/>
      <c r="E128" s="372" t="s">
        <v>140</v>
      </c>
      <c r="F128" s="377"/>
      <c r="G128" s="363"/>
      <c r="H128" s="376">
        <f t="shared" ref="H128:H135" si="80">I128</f>
        <v>720000</v>
      </c>
      <c r="I128" s="415">
        <f t="shared" si="77"/>
        <v>720000</v>
      </c>
      <c r="J128" s="364">
        <v>0</v>
      </c>
      <c r="K128" s="376">
        <v>60000</v>
      </c>
      <c r="L128" s="376">
        <v>60000</v>
      </c>
      <c r="M128" s="376">
        <v>60000</v>
      </c>
      <c r="N128" s="360">
        <f t="shared" si="78"/>
        <v>180000</v>
      </c>
      <c r="O128" s="376">
        <v>60000</v>
      </c>
      <c r="P128" s="376">
        <v>60000</v>
      </c>
      <c r="Q128" s="376">
        <v>60000</v>
      </c>
      <c r="R128" s="360">
        <f t="shared" si="79"/>
        <v>180000</v>
      </c>
      <c r="S128" s="376">
        <v>60000</v>
      </c>
      <c r="T128" s="376">
        <v>60000</v>
      </c>
      <c r="U128" s="376">
        <v>60000</v>
      </c>
      <c r="V128" s="360">
        <f>SUM(S128:U128)</f>
        <v>180000</v>
      </c>
      <c r="W128" s="376">
        <v>60000</v>
      </c>
      <c r="X128" s="376">
        <v>60000</v>
      </c>
      <c r="Y128" s="376">
        <v>60000</v>
      </c>
      <c r="Z128" s="360">
        <f>SUM(W128:Y128)</f>
        <v>180000</v>
      </c>
      <c r="AA128" s="377"/>
      <c r="AB128" s="327"/>
      <c r="AC128" s="327"/>
      <c r="AD128" s="327"/>
      <c r="AE128" s="327"/>
      <c r="AF128" s="327"/>
      <c r="AG128" s="327"/>
    </row>
    <row r="129" spans="1:33" outlineLevel="3">
      <c r="A129" s="376"/>
      <c r="B129" s="376"/>
      <c r="C129" s="376"/>
      <c r="D129" s="376"/>
      <c r="E129" s="372"/>
      <c r="F129" s="377"/>
      <c r="G129" s="363"/>
      <c r="H129" s="376">
        <f t="shared" si="80"/>
        <v>0</v>
      </c>
      <c r="I129" s="415">
        <f t="shared" si="77"/>
        <v>0</v>
      </c>
      <c r="J129" s="364">
        <v>0</v>
      </c>
      <c r="K129" s="376">
        <v>0</v>
      </c>
      <c r="L129" s="376">
        <v>0</v>
      </c>
      <c r="M129" s="376">
        <v>0</v>
      </c>
      <c r="N129" s="360">
        <f t="shared" si="78"/>
        <v>0</v>
      </c>
      <c r="O129" s="376">
        <v>0</v>
      </c>
      <c r="P129" s="376">
        <v>0</v>
      </c>
      <c r="Q129" s="376">
        <v>0</v>
      </c>
      <c r="R129" s="360">
        <f t="shared" si="79"/>
        <v>0</v>
      </c>
      <c r="S129" s="376">
        <v>0</v>
      </c>
      <c r="T129" s="376">
        <v>0</v>
      </c>
      <c r="U129" s="376">
        <v>0</v>
      </c>
      <c r="V129" s="360">
        <f>SUM(S129:U129)</f>
        <v>0</v>
      </c>
      <c r="W129" s="376">
        <v>0</v>
      </c>
      <c r="X129" s="376">
        <v>0</v>
      </c>
      <c r="Y129" s="376">
        <v>0</v>
      </c>
      <c r="Z129" s="360">
        <f>SUM(W129:Y129)</f>
        <v>0</v>
      </c>
      <c r="AA129" s="377"/>
      <c r="AB129" s="327"/>
      <c r="AC129" s="327"/>
      <c r="AD129" s="327"/>
      <c r="AE129" s="327"/>
      <c r="AF129" s="327"/>
      <c r="AG129" s="327"/>
    </row>
    <row r="130" spans="1:33" outlineLevel="3">
      <c r="A130" s="437" t="s">
        <v>57</v>
      </c>
      <c r="B130" s="376"/>
      <c r="C130" s="376"/>
      <c r="D130" s="376"/>
      <c r="E130" s="372" t="s">
        <v>141</v>
      </c>
      <c r="F130" s="377"/>
      <c r="G130" s="363"/>
      <c r="H130" s="376">
        <f t="shared" si="80"/>
        <v>128400</v>
      </c>
      <c r="I130" s="415">
        <f t="shared" si="77"/>
        <v>128400</v>
      </c>
      <c r="J130" s="364">
        <v>0</v>
      </c>
      <c r="K130" s="376">
        <v>0</v>
      </c>
      <c r="L130" s="376">
        <v>10700</v>
      </c>
      <c r="M130" s="376">
        <v>10700</v>
      </c>
      <c r="N130" s="360">
        <f t="shared" si="78"/>
        <v>21400</v>
      </c>
      <c r="O130" s="376">
        <v>10700</v>
      </c>
      <c r="P130" s="376">
        <v>10700</v>
      </c>
      <c r="Q130" s="376">
        <v>10700</v>
      </c>
      <c r="R130" s="360">
        <f t="shared" si="79"/>
        <v>32100</v>
      </c>
      <c r="S130" s="376">
        <v>10700</v>
      </c>
      <c r="T130" s="376">
        <v>10700</v>
      </c>
      <c r="U130" s="376">
        <v>10700</v>
      </c>
      <c r="V130" s="360">
        <f>SUM(S130:U130)</f>
        <v>32100</v>
      </c>
      <c r="W130" s="376">
        <v>10700</v>
      </c>
      <c r="X130" s="376">
        <v>10700</v>
      </c>
      <c r="Y130" s="376">
        <v>21400</v>
      </c>
      <c r="Z130" s="360">
        <f>SUM(W130:Y130)</f>
        <v>42800</v>
      </c>
      <c r="AA130" s="377"/>
      <c r="AB130" s="327"/>
      <c r="AC130" s="327"/>
      <c r="AD130" s="327"/>
      <c r="AE130" s="327"/>
      <c r="AF130" s="327"/>
      <c r="AG130" s="327"/>
    </row>
    <row r="131" spans="1:33" outlineLevel="3">
      <c r="A131" s="376"/>
      <c r="B131" s="376"/>
      <c r="C131" s="376"/>
      <c r="D131" s="376"/>
      <c r="E131" s="372"/>
      <c r="F131" s="377"/>
      <c r="G131" s="363"/>
      <c r="H131" s="376">
        <f t="shared" si="80"/>
        <v>0</v>
      </c>
      <c r="I131" s="415">
        <f t="shared" si="77"/>
        <v>0</v>
      </c>
      <c r="J131" s="364">
        <v>0</v>
      </c>
      <c r="K131" s="376">
        <v>0</v>
      </c>
      <c r="L131" s="376">
        <v>0</v>
      </c>
      <c r="M131" s="376">
        <v>0</v>
      </c>
      <c r="N131" s="360">
        <f t="shared" si="78"/>
        <v>0</v>
      </c>
      <c r="O131" s="376">
        <v>0</v>
      </c>
      <c r="P131" s="376">
        <v>0</v>
      </c>
      <c r="Q131" s="376">
        <v>0</v>
      </c>
      <c r="R131" s="360">
        <f t="shared" si="79"/>
        <v>0</v>
      </c>
      <c r="S131" s="376">
        <v>0</v>
      </c>
      <c r="T131" s="376">
        <v>0</v>
      </c>
      <c r="U131" s="376">
        <v>0</v>
      </c>
      <c r="V131" s="360">
        <f t="shared" ref="V131:V135" si="81">SUM(S131:U131)</f>
        <v>0</v>
      </c>
      <c r="W131" s="376">
        <v>0</v>
      </c>
      <c r="X131" s="376">
        <v>0</v>
      </c>
      <c r="Y131" s="376">
        <v>0</v>
      </c>
      <c r="Z131" s="360">
        <f t="shared" ref="Z131:Z135" si="82">SUM(W131:Y131)</f>
        <v>0</v>
      </c>
      <c r="AA131" s="377"/>
      <c r="AB131" s="327"/>
      <c r="AC131" s="327"/>
      <c r="AD131" s="327"/>
      <c r="AE131" s="327"/>
      <c r="AF131" s="327"/>
      <c r="AG131" s="327"/>
    </row>
    <row r="132" spans="1:33" ht="31.5" outlineLevel="3">
      <c r="A132" s="437" t="s">
        <v>57</v>
      </c>
      <c r="B132" s="376"/>
      <c r="C132" s="376"/>
      <c r="D132" s="376"/>
      <c r="E132" s="372" t="s">
        <v>142</v>
      </c>
      <c r="F132" s="377"/>
      <c r="G132" s="363"/>
      <c r="H132" s="376">
        <f t="shared" si="80"/>
        <v>145600</v>
      </c>
      <c r="I132" s="415">
        <f t="shared" si="77"/>
        <v>145600</v>
      </c>
      <c r="J132" s="364">
        <v>0</v>
      </c>
      <c r="K132" s="376">
        <v>0</v>
      </c>
      <c r="L132" s="376">
        <v>100000</v>
      </c>
      <c r="M132" s="376">
        <v>0</v>
      </c>
      <c r="N132" s="360">
        <f t="shared" si="78"/>
        <v>100000</v>
      </c>
      <c r="O132" s="376">
        <v>0</v>
      </c>
      <c r="P132" s="376">
        <v>45600</v>
      </c>
      <c r="Q132" s="376">
        <v>0</v>
      </c>
      <c r="R132" s="360">
        <f t="shared" si="79"/>
        <v>45600</v>
      </c>
      <c r="S132" s="376">
        <v>0</v>
      </c>
      <c r="T132" s="376">
        <v>0</v>
      </c>
      <c r="U132" s="376">
        <v>0</v>
      </c>
      <c r="V132" s="360">
        <f t="shared" si="81"/>
        <v>0</v>
      </c>
      <c r="W132" s="376">
        <v>0</v>
      </c>
      <c r="X132" s="376">
        <v>0</v>
      </c>
      <c r="Y132" s="376">
        <v>0</v>
      </c>
      <c r="Z132" s="360">
        <f t="shared" si="82"/>
        <v>0</v>
      </c>
      <c r="AA132" s="377"/>
      <c r="AB132" s="327"/>
      <c r="AC132" s="327"/>
      <c r="AD132" s="327"/>
      <c r="AE132" s="327"/>
      <c r="AF132" s="327"/>
      <c r="AG132" s="327"/>
    </row>
    <row r="133" spans="1:33" outlineLevel="3">
      <c r="A133" s="376"/>
      <c r="B133" s="376"/>
      <c r="C133" s="376"/>
      <c r="D133" s="376"/>
      <c r="E133" s="450"/>
      <c r="F133" s="377"/>
      <c r="G133" s="363"/>
      <c r="H133" s="376">
        <f t="shared" si="80"/>
        <v>0</v>
      </c>
      <c r="I133" s="415">
        <f t="shared" si="77"/>
        <v>0</v>
      </c>
      <c r="J133" s="364">
        <v>0</v>
      </c>
      <c r="K133" s="376">
        <v>0</v>
      </c>
      <c r="L133" s="376">
        <v>0</v>
      </c>
      <c r="M133" s="376">
        <v>0</v>
      </c>
      <c r="N133" s="360">
        <f t="shared" si="78"/>
        <v>0</v>
      </c>
      <c r="O133" s="376">
        <v>0</v>
      </c>
      <c r="P133" s="376">
        <v>0</v>
      </c>
      <c r="Q133" s="376">
        <v>0</v>
      </c>
      <c r="R133" s="360">
        <f t="shared" si="79"/>
        <v>0</v>
      </c>
      <c r="S133" s="376">
        <v>0</v>
      </c>
      <c r="T133" s="376">
        <v>0</v>
      </c>
      <c r="U133" s="376">
        <v>0</v>
      </c>
      <c r="V133" s="360">
        <f t="shared" si="81"/>
        <v>0</v>
      </c>
      <c r="W133" s="376">
        <v>0</v>
      </c>
      <c r="X133" s="376">
        <v>0</v>
      </c>
      <c r="Y133" s="376">
        <v>0</v>
      </c>
      <c r="Z133" s="360">
        <f t="shared" si="82"/>
        <v>0</v>
      </c>
      <c r="AA133" s="377"/>
      <c r="AB133" s="327"/>
      <c r="AC133" s="327"/>
      <c r="AD133" s="327"/>
      <c r="AE133" s="327"/>
      <c r="AF133" s="327"/>
      <c r="AG133" s="327"/>
    </row>
    <row r="134" spans="1:33" outlineLevel="3">
      <c r="A134" s="437" t="s">
        <v>57</v>
      </c>
      <c r="B134" s="376"/>
      <c r="C134" s="376"/>
      <c r="D134" s="376"/>
      <c r="E134" s="372" t="s">
        <v>143</v>
      </c>
      <c r="F134" s="377"/>
      <c r="G134" s="363"/>
      <c r="H134" s="376">
        <f t="shared" si="80"/>
        <v>45000</v>
      </c>
      <c r="I134" s="415">
        <f t="shared" si="77"/>
        <v>45000</v>
      </c>
      <c r="J134" s="364">
        <v>0</v>
      </c>
      <c r="K134" s="376">
        <v>0</v>
      </c>
      <c r="L134" s="376">
        <v>45000</v>
      </c>
      <c r="M134" s="376">
        <v>0</v>
      </c>
      <c r="N134" s="360">
        <f t="shared" si="78"/>
        <v>45000</v>
      </c>
      <c r="O134" s="376">
        <v>0</v>
      </c>
      <c r="P134" s="376">
        <v>0</v>
      </c>
      <c r="Q134" s="376">
        <v>0</v>
      </c>
      <c r="R134" s="360">
        <f t="shared" si="79"/>
        <v>0</v>
      </c>
      <c r="S134" s="376">
        <v>0</v>
      </c>
      <c r="T134" s="376">
        <v>0</v>
      </c>
      <c r="U134" s="376">
        <v>0</v>
      </c>
      <c r="V134" s="360">
        <f t="shared" si="81"/>
        <v>0</v>
      </c>
      <c r="W134" s="376">
        <v>0</v>
      </c>
      <c r="X134" s="376">
        <v>0</v>
      </c>
      <c r="Y134" s="376">
        <v>0</v>
      </c>
      <c r="Z134" s="360">
        <f t="shared" si="82"/>
        <v>0</v>
      </c>
      <c r="AA134" s="377"/>
      <c r="AB134" s="327"/>
      <c r="AC134" s="327"/>
      <c r="AD134" s="327"/>
      <c r="AE134" s="327"/>
      <c r="AF134" s="327"/>
      <c r="AG134" s="327"/>
    </row>
    <row r="135" spans="1:33" outlineLevel="3">
      <c r="A135" s="376"/>
      <c r="B135" s="376"/>
      <c r="C135" s="376"/>
      <c r="D135" s="376"/>
      <c r="E135" s="450"/>
      <c r="F135" s="377"/>
      <c r="G135" s="363"/>
      <c r="H135" s="376">
        <f t="shared" si="80"/>
        <v>0</v>
      </c>
      <c r="I135" s="415">
        <f t="shared" si="77"/>
        <v>0</v>
      </c>
      <c r="J135" s="364">
        <v>0</v>
      </c>
      <c r="K135" s="376">
        <v>0</v>
      </c>
      <c r="L135" s="376">
        <v>0</v>
      </c>
      <c r="M135" s="376">
        <v>0</v>
      </c>
      <c r="N135" s="360">
        <f t="shared" si="78"/>
        <v>0</v>
      </c>
      <c r="O135" s="376">
        <v>0</v>
      </c>
      <c r="P135" s="376">
        <v>0</v>
      </c>
      <c r="Q135" s="376">
        <v>0</v>
      </c>
      <c r="R135" s="360">
        <f t="shared" si="79"/>
        <v>0</v>
      </c>
      <c r="S135" s="376">
        <v>0</v>
      </c>
      <c r="T135" s="376">
        <v>0</v>
      </c>
      <c r="U135" s="376">
        <v>0</v>
      </c>
      <c r="V135" s="360">
        <f t="shared" si="81"/>
        <v>0</v>
      </c>
      <c r="W135" s="376">
        <v>0</v>
      </c>
      <c r="X135" s="376">
        <v>0</v>
      </c>
      <c r="Y135" s="376">
        <v>0</v>
      </c>
      <c r="Z135" s="360">
        <f t="shared" si="82"/>
        <v>0</v>
      </c>
      <c r="AA135" s="377"/>
      <c r="AB135" s="327"/>
      <c r="AC135" s="327"/>
      <c r="AD135" s="327"/>
      <c r="AE135" s="327"/>
      <c r="AF135" s="327"/>
      <c r="AG135" s="327"/>
    </row>
    <row r="136" spans="1:33" outlineLevel="3">
      <c r="A136" s="460"/>
      <c r="B136" s="416"/>
      <c r="C136" s="416"/>
      <c r="D136" s="416"/>
      <c r="E136" s="461"/>
      <c r="F136" s="422"/>
      <c r="G136" s="369"/>
      <c r="H136" s="416"/>
      <c r="I136" s="408"/>
      <c r="J136" s="430"/>
      <c r="K136" s="416"/>
      <c r="L136" s="416"/>
      <c r="M136" s="416"/>
      <c r="N136" s="416"/>
      <c r="O136" s="416"/>
      <c r="P136" s="416"/>
      <c r="Q136" s="416"/>
      <c r="R136" s="416"/>
      <c r="S136" s="416"/>
      <c r="T136" s="416"/>
      <c r="U136" s="416"/>
      <c r="V136" s="416"/>
      <c r="W136" s="416"/>
      <c r="X136" s="416"/>
      <c r="Y136" s="416"/>
      <c r="Z136" s="416"/>
      <c r="AA136" s="422"/>
      <c r="AB136" s="327"/>
      <c r="AC136" s="327"/>
      <c r="AD136" s="327"/>
      <c r="AE136" s="327"/>
      <c r="AF136" s="327"/>
      <c r="AG136" s="327"/>
    </row>
  </sheetData>
  <mergeCells count="17">
    <mergeCell ref="A1:AA1"/>
    <mergeCell ref="A2:AA2"/>
    <mergeCell ref="A3:E3"/>
    <mergeCell ref="H5:J5"/>
    <mergeCell ref="K5:Z5"/>
    <mergeCell ref="AB5:AC5"/>
    <mergeCell ref="AA5:AA6"/>
    <mergeCell ref="AD5:AE5"/>
    <mergeCell ref="AF5:AG5"/>
    <mergeCell ref="A7:E7"/>
    <mergeCell ref="A5:A6"/>
    <mergeCell ref="B5:B6"/>
    <mergeCell ref="C5:C6"/>
    <mergeCell ref="D5:D6"/>
    <mergeCell ref="E5:E6"/>
    <mergeCell ref="F5:F6"/>
    <mergeCell ref="G5:G6"/>
  </mergeCells>
  <printOptions horizontalCentered="1"/>
  <pageMargins left="0.23622047244094491" right="0.15748031496062992" top="0.51181102362204722" bottom="0.51181102362204722" header="0.31496062992125984" footer="0.31496062992125984"/>
  <pageSetup scale="50" firstPageNumber="11" fitToHeight="6" orientation="landscape" useFirstPageNumber="1" r:id="rId1"/>
  <headerFooter>
    <oddHeader>&amp;R&amp;18&amp;P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5"/>
  <sheetViews>
    <sheetView view="pageBreakPreview" zoomScale="80" zoomScaleNormal="100" workbookViewId="0">
      <selection activeCell="M16" sqref="M16"/>
    </sheetView>
  </sheetViews>
  <sheetFormatPr defaultRowHeight="21"/>
  <cols>
    <col min="1" max="1" width="3.875" style="39" customWidth="1"/>
    <col min="2" max="2" width="4.375" style="39" customWidth="1"/>
    <col min="3" max="12" width="9" style="39"/>
    <col min="13" max="13" width="22.75" style="39" customWidth="1"/>
    <col min="14" max="14" width="6" style="40" customWidth="1"/>
    <col min="15" max="16384" width="9" style="39"/>
  </cols>
  <sheetData>
    <row r="1" spans="1:14" ht="28.5" customHeight="1">
      <c r="A1" s="510" t="s">
        <v>4</v>
      </c>
      <c r="B1" s="510"/>
      <c r="C1" s="510"/>
      <c r="D1" s="510"/>
      <c r="E1" s="510"/>
      <c r="F1" s="510"/>
      <c r="G1" s="510"/>
      <c r="H1" s="510"/>
      <c r="I1" s="510"/>
      <c r="J1" s="510"/>
      <c r="K1" s="510"/>
      <c r="L1" s="510"/>
      <c r="M1" s="510"/>
      <c r="N1" s="510"/>
    </row>
    <row r="2" spans="1:14" ht="25.5" customHeight="1">
      <c r="N2" s="50"/>
    </row>
    <row r="3" spans="1:14" s="34" customFormat="1" ht="24" customHeight="1">
      <c r="A3" s="506" t="s">
        <v>5</v>
      </c>
      <c r="B3" s="506"/>
      <c r="C3" s="506"/>
      <c r="D3" s="506"/>
      <c r="E3" s="506"/>
      <c r="F3" s="506"/>
      <c r="G3" s="506"/>
      <c r="H3" s="506"/>
      <c r="I3" s="506"/>
      <c r="J3" s="506"/>
      <c r="K3" s="506"/>
      <c r="L3" s="506"/>
      <c r="M3" s="506"/>
      <c r="N3" s="506"/>
    </row>
    <row r="4" spans="1:14" s="32" customFormat="1" ht="24" customHeight="1">
      <c r="A4" s="506" t="s">
        <v>186</v>
      </c>
      <c r="B4" s="506"/>
      <c r="C4" s="506"/>
      <c r="D4" s="506"/>
      <c r="E4" s="506"/>
      <c r="F4" s="506"/>
      <c r="G4" s="506"/>
      <c r="H4" s="506"/>
      <c r="I4" s="506"/>
      <c r="J4" s="506"/>
      <c r="K4" s="506"/>
      <c r="L4" s="506"/>
      <c r="M4" s="506"/>
      <c r="N4" s="506"/>
    </row>
    <row r="5" spans="1:14" ht="24" customHeight="1">
      <c r="A5" s="507" t="s">
        <v>6</v>
      </c>
      <c r="B5" s="507"/>
      <c r="C5" s="507"/>
      <c r="D5" s="507"/>
      <c r="E5" s="507"/>
      <c r="F5" s="507"/>
      <c r="G5" s="507"/>
      <c r="H5" s="507"/>
      <c r="I5" s="507"/>
      <c r="J5" s="507"/>
      <c r="K5" s="507"/>
      <c r="L5" s="507"/>
      <c r="M5" s="507"/>
      <c r="N5" s="507"/>
    </row>
    <row r="6" spans="1:14" ht="24" customHeight="1">
      <c r="A6" s="462" t="s">
        <v>7</v>
      </c>
      <c r="B6" s="463"/>
      <c r="C6" s="462"/>
      <c r="D6" s="462"/>
      <c r="E6" s="462"/>
      <c r="F6" s="462"/>
      <c r="G6" s="462"/>
      <c r="H6" s="462"/>
      <c r="I6" s="462"/>
      <c r="J6" s="462"/>
      <c r="K6" s="462"/>
      <c r="L6" s="462"/>
      <c r="M6" s="462"/>
      <c r="N6" s="464"/>
    </row>
    <row r="7" spans="1:14" s="56" customFormat="1" ht="24" customHeight="1">
      <c r="A7" s="511" t="s">
        <v>8</v>
      </c>
      <c r="B7" s="511"/>
      <c r="C7" s="511"/>
      <c r="D7" s="511"/>
      <c r="E7" s="511"/>
      <c r="F7" s="511"/>
      <c r="G7" s="511"/>
      <c r="H7" s="511"/>
      <c r="I7" s="511"/>
      <c r="J7" s="511"/>
      <c r="K7" s="511"/>
      <c r="L7" s="511"/>
      <c r="M7" s="511"/>
      <c r="N7" s="511"/>
    </row>
    <row r="8" spans="1:14" s="33" customFormat="1" ht="24" customHeight="1">
      <c r="A8" s="506" t="s">
        <v>9</v>
      </c>
      <c r="B8" s="506"/>
      <c r="C8" s="506"/>
      <c r="D8" s="506"/>
      <c r="E8" s="506"/>
      <c r="F8" s="506"/>
      <c r="G8" s="506"/>
      <c r="H8" s="506"/>
      <c r="I8" s="506"/>
      <c r="J8" s="506"/>
      <c r="K8" s="506"/>
      <c r="L8" s="506"/>
      <c r="M8" s="506"/>
      <c r="N8" s="506"/>
    </row>
    <row r="9" spans="1:14" s="34" customFormat="1" ht="24" customHeight="1">
      <c r="A9" s="509" t="s">
        <v>10</v>
      </c>
      <c r="B9" s="509"/>
      <c r="C9" s="509"/>
      <c r="D9" s="509"/>
      <c r="E9" s="509"/>
      <c r="F9" s="509"/>
      <c r="G9" s="509"/>
      <c r="H9" s="509"/>
      <c r="I9" s="509"/>
      <c r="J9" s="509"/>
      <c r="K9" s="509"/>
      <c r="L9" s="509"/>
      <c r="M9" s="509"/>
      <c r="N9" s="509"/>
    </row>
    <row r="10" spans="1:14" s="34" customFormat="1" ht="24" customHeight="1">
      <c r="A10" s="507" t="s">
        <v>11</v>
      </c>
      <c r="B10" s="507"/>
      <c r="C10" s="507"/>
      <c r="D10" s="507"/>
      <c r="E10" s="507"/>
      <c r="F10" s="507"/>
      <c r="G10" s="507"/>
      <c r="H10" s="507"/>
      <c r="I10" s="507"/>
      <c r="J10" s="507"/>
      <c r="K10" s="507"/>
      <c r="L10" s="507"/>
      <c r="M10" s="507"/>
      <c r="N10" s="507"/>
    </row>
    <row r="11" spans="1:14" s="34" customFormat="1" ht="24" customHeight="1">
      <c r="A11" s="507" t="s">
        <v>12</v>
      </c>
      <c r="B11" s="507"/>
      <c r="C11" s="507"/>
      <c r="D11" s="507"/>
      <c r="E11" s="507"/>
      <c r="F11" s="507"/>
      <c r="G11" s="507"/>
      <c r="H11" s="507"/>
      <c r="I11" s="507"/>
      <c r="J11" s="507"/>
      <c r="K11" s="507"/>
      <c r="L11" s="507"/>
      <c r="M11" s="507"/>
      <c r="N11" s="507"/>
    </row>
    <row r="12" spans="1:14" s="34" customFormat="1" ht="24" customHeight="1">
      <c r="A12" s="507" t="s">
        <v>13</v>
      </c>
      <c r="B12" s="507"/>
      <c r="C12" s="507"/>
      <c r="D12" s="507"/>
      <c r="E12" s="507"/>
      <c r="F12" s="507"/>
      <c r="G12" s="507"/>
      <c r="H12" s="507"/>
      <c r="I12" s="507"/>
      <c r="J12" s="507"/>
      <c r="K12" s="507"/>
      <c r="L12" s="507"/>
      <c r="M12" s="507"/>
      <c r="N12" s="507"/>
    </row>
    <row r="13" spans="1:14" s="34" customFormat="1" ht="24.75" customHeight="1">
      <c r="A13" s="506" t="s">
        <v>14</v>
      </c>
      <c r="B13" s="506"/>
      <c r="C13" s="506"/>
      <c r="D13" s="506"/>
      <c r="E13" s="506"/>
      <c r="F13" s="506"/>
      <c r="G13" s="506"/>
      <c r="H13" s="506"/>
      <c r="I13" s="506"/>
      <c r="J13" s="506"/>
      <c r="K13" s="506"/>
      <c r="L13" s="506"/>
      <c r="M13" s="506"/>
      <c r="N13" s="506"/>
    </row>
    <row r="14" spans="1:14" s="34" customFormat="1" ht="24.75" customHeight="1">
      <c r="A14" s="507" t="s">
        <v>15</v>
      </c>
      <c r="B14" s="507"/>
      <c r="C14" s="507"/>
      <c r="D14" s="507"/>
      <c r="E14" s="507"/>
      <c r="F14" s="507"/>
      <c r="G14" s="507"/>
      <c r="H14" s="507"/>
      <c r="I14" s="507"/>
      <c r="J14" s="507"/>
      <c r="K14" s="507"/>
      <c r="L14" s="507"/>
      <c r="M14" s="507"/>
      <c r="N14" s="507"/>
    </row>
    <row r="15" spans="1:14" s="34" customFormat="1" ht="24.75" customHeight="1">
      <c r="A15" s="507" t="s">
        <v>16</v>
      </c>
      <c r="B15" s="507"/>
      <c r="C15" s="507"/>
      <c r="D15" s="507"/>
      <c r="E15" s="507"/>
      <c r="F15" s="507"/>
      <c r="G15" s="507"/>
      <c r="H15" s="507"/>
      <c r="I15" s="507"/>
      <c r="J15" s="507"/>
      <c r="K15" s="507"/>
      <c r="L15" s="507"/>
      <c r="M15" s="507"/>
      <c r="N15" s="507"/>
    </row>
    <row r="16" spans="1:14" s="34" customFormat="1" ht="20.100000000000001" customHeight="1">
      <c r="A16" s="43"/>
      <c r="B16" s="42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43"/>
      <c r="N16" s="51"/>
    </row>
    <row r="17" spans="1:14" s="34" customFormat="1" ht="20.100000000000001" customHeight="1">
      <c r="A17" s="43"/>
      <c r="B17" s="42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43"/>
      <c r="N17" s="51"/>
    </row>
    <row r="18" spans="1:14" s="34" customFormat="1" ht="20.100000000000001" customHeight="1">
      <c r="A18" s="43"/>
      <c r="B18" s="42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43"/>
      <c r="N18" s="51"/>
    </row>
    <row r="19" spans="1:14" s="35" customFormat="1" ht="24.95" customHeight="1">
      <c r="B19" s="44"/>
      <c r="C19" s="44"/>
      <c r="D19" s="44"/>
      <c r="E19" s="44"/>
      <c r="F19" s="44"/>
      <c r="G19" s="44"/>
      <c r="H19" s="44"/>
      <c r="I19" s="508" t="s">
        <v>17</v>
      </c>
      <c r="J19" s="508"/>
      <c r="K19" s="508"/>
      <c r="L19" s="508"/>
      <c r="M19" s="508"/>
      <c r="N19" s="508"/>
    </row>
    <row r="20" spans="1:14" s="34" customFormat="1">
      <c r="A20" s="57"/>
      <c r="B20" s="58"/>
      <c r="C20" s="59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1"/>
    </row>
    <row r="21" spans="1:14" s="34" customFormat="1" ht="20.100000000000001" customHeight="1">
      <c r="A21" s="43"/>
      <c r="B21" s="42"/>
      <c r="C21" s="505"/>
      <c r="D21" s="505"/>
      <c r="E21" s="505"/>
      <c r="F21" s="505"/>
      <c r="G21" s="505"/>
      <c r="H21" s="505"/>
      <c r="I21" s="505"/>
      <c r="J21" s="505"/>
      <c r="K21" s="505"/>
      <c r="L21" s="505"/>
      <c r="M21" s="505"/>
      <c r="N21" s="51"/>
    </row>
    <row r="22" spans="1:14" s="34" customFormat="1" ht="20.100000000000001" customHeight="1">
      <c r="A22" s="43"/>
      <c r="B22" s="42"/>
      <c r="C22" s="39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51"/>
    </row>
    <row r="23" spans="1:14" s="34" customFormat="1" ht="19.5" customHeight="1">
      <c r="A23" s="43"/>
      <c r="B23" s="42"/>
      <c r="C23" s="505"/>
      <c r="D23" s="505"/>
      <c r="E23" s="505"/>
      <c r="F23" s="505"/>
      <c r="G23" s="505"/>
      <c r="H23" s="505"/>
      <c r="I23" s="505"/>
      <c r="J23" s="505"/>
      <c r="K23" s="505"/>
      <c r="L23" s="505"/>
      <c r="M23" s="505"/>
      <c r="N23" s="51"/>
    </row>
    <row r="24" spans="1:14" s="34" customFormat="1" ht="20.100000000000001" customHeight="1">
      <c r="A24" s="43"/>
      <c r="B24" s="42"/>
      <c r="C24" s="505"/>
      <c r="D24" s="505"/>
      <c r="E24" s="505"/>
      <c r="F24" s="505"/>
      <c r="G24" s="505"/>
      <c r="H24" s="505"/>
      <c r="I24" s="505"/>
      <c r="J24" s="505"/>
      <c r="K24" s="505"/>
      <c r="L24" s="505"/>
      <c r="M24" s="505"/>
      <c r="N24" s="51"/>
    </row>
    <row r="25" spans="1:14" s="34" customFormat="1" ht="20.100000000000001" customHeight="1">
      <c r="A25" s="43"/>
      <c r="B25" s="42"/>
      <c r="C25" s="505"/>
      <c r="D25" s="505"/>
      <c r="E25" s="505"/>
      <c r="F25" s="505"/>
      <c r="G25" s="505"/>
      <c r="H25" s="505"/>
      <c r="I25" s="505"/>
      <c r="J25" s="505"/>
      <c r="K25" s="505"/>
      <c r="L25" s="505"/>
      <c r="M25" s="505"/>
      <c r="N25" s="51"/>
    </row>
  </sheetData>
  <mergeCells count="18">
    <mergeCell ref="A1:N1"/>
    <mergeCell ref="A3:N3"/>
    <mergeCell ref="A4:N4"/>
    <mergeCell ref="A5:N5"/>
    <mergeCell ref="A7:N7"/>
    <mergeCell ref="A8:N8"/>
    <mergeCell ref="A9:N9"/>
    <mergeCell ref="A10:N10"/>
    <mergeCell ref="A11:N11"/>
    <mergeCell ref="A12:N12"/>
    <mergeCell ref="C23:M23"/>
    <mergeCell ref="C24:M24"/>
    <mergeCell ref="C25:M25"/>
    <mergeCell ref="A13:N13"/>
    <mergeCell ref="A14:N14"/>
    <mergeCell ref="A15:N15"/>
    <mergeCell ref="I19:N19"/>
    <mergeCell ref="C21:M21"/>
  </mergeCells>
  <printOptions horizontalCentered="1"/>
  <pageMargins left="0.31" right="0.31" top="0.75" bottom="0.35" header="0.12" footer="0.12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2"/>
  <sheetViews>
    <sheetView view="pageBreakPreview" topLeftCell="A7" zoomScale="90" zoomScaleNormal="100" zoomScaleSheetLayoutView="90" workbookViewId="0">
      <selection activeCell="N18" sqref="N18"/>
    </sheetView>
  </sheetViews>
  <sheetFormatPr defaultRowHeight="21"/>
  <cols>
    <col min="1" max="1" width="3.875" style="39" customWidth="1"/>
    <col min="2" max="2" width="4.375" style="39" customWidth="1"/>
    <col min="3" max="12" width="9" style="39"/>
    <col min="13" max="13" width="22.75" style="39" customWidth="1"/>
    <col min="14" max="14" width="6" style="40" customWidth="1"/>
    <col min="15" max="16384" width="9" style="39"/>
  </cols>
  <sheetData>
    <row r="1" spans="1:14" ht="33" customHeight="1">
      <c r="A1" s="512" t="s">
        <v>18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</row>
    <row r="2" spans="1:14" ht="25.5" customHeight="1">
      <c r="N2" s="50" t="s">
        <v>19</v>
      </c>
    </row>
    <row r="3" spans="1:14" s="278" customFormat="1" ht="25.5" customHeight="1">
      <c r="A3" s="498" t="s">
        <v>187</v>
      </c>
      <c r="N3" s="277">
        <v>1</v>
      </c>
    </row>
    <row r="4" spans="1:14" s="278" customFormat="1" ht="25.5" customHeight="1">
      <c r="A4" s="498" t="s">
        <v>190</v>
      </c>
      <c r="N4" s="277">
        <v>2</v>
      </c>
    </row>
    <row r="5" spans="1:14" s="32" customFormat="1" ht="24.95" customHeight="1">
      <c r="A5" s="513" t="s">
        <v>20</v>
      </c>
      <c r="B5" s="513"/>
      <c r="C5" s="513"/>
      <c r="D5" s="513"/>
      <c r="E5" s="513"/>
      <c r="F5" s="513"/>
      <c r="G5" s="513"/>
      <c r="H5" s="41"/>
      <c r="I5" s="41"/>
      <c r="J5" s="41"/>
      <c r="K5" s="41"/>
      <c r="N5" s="497">
        <v>4</v>
      </c>
    </row>
    <row r="6" spans="1:14" ht="21.95" customHeight="1">
      <c r="B6" s="42"/>
      <c r="C6" s="39" t="s">
        <v>165</v>
      </c>
      <c r="N6" s="497">
        <v>4</v>
      </c>
    </row>
    <row r="7" spans="1:14" ht="21.95" customHeight="1">
      <c r="B7" s="42"/>
      <c r="C7" s="39" t="s">
        <v>166</v>
      </c>
      <c r="N7" s="497">
        <v>4</v>
      </c>
    </row>
    <row r="8" spans="1:14" ht="21.95" customHeight="1">
      <c r="B8" s="42"/>
      <c r="C8" s="39" t="s">
        <v>167</v>
      </c>
      <c r="N8" s="497">
        <v>4</v>
      </c>
    </row>
    <row r="9" spans="1:14" ht="21.95" customHeight="1">
      <c r="B9" s="42"/>
      <c r="C9" s="39" t="s">
        <v>170</v>
      </c>
      <c r="N9" s="497">
        <v>4</v>
      </c>
    </row>
    <row r="10" spans="1:14" s="34" customFormat="1" ht="24.95" customHeight="1">
      <c r="B10" s="465" t="s">
        <v>162</v>
      </c>
      <c r="C10" s="495" t="s">
        <v>164</v>
      </c>
      <c r="N10" s="494">
        <v>5</v>
      </c>
    </row>
    <row r="11" spans="1:14" s="33" customFormat="1" ht="21.95" customHeight="1">
      <c r="C11" s="66" t="s">
        <v>165</v>
      </c>
      <c r="I11" s="52"/>
      <c r="J11" s="52"/>
      <c r="K11" s="52"/>
      <c r="L11" s="52"/>
      <c r="M11" s="52"/>
      <c r="N11" s="497">
        <v>5</v>
      </c>
    </row>
    <row r="12" spans="1:14" s="34" customFormat="1" ht="21.95" customHeight="1">
      <c r="A12" s="43"/>
      <c r="B12" s="42"/>
      <c r="C12" s="66" t="s">
        <v>168</v>
      </c>
      <c r="D12" s="39"/>
      <c r="E12" s="39"/>
      <c r="F12" s="39"/>
      <c r="G12" s="39"/>
      <c r="H12" s="39"/>
      <c r="I12" s="39"/>
      <c r="J12" s="39"/>
      <c r="K12" s="39"/>
      <c r="L12" s="39"/>
      <c r="M12" s="43"/>
      <c r="N12" s="497">
        <v>5</v>
      </c>
    </row>
    <row r="13" spans="1:14" s="34" customFormat="1" ht="21.95" customHeight="1">
      <c r="A13" s="43"/>
      <c r="B13" s="42"/>
      <c r="C13" s="66" t="s">
        <v>169</v>
      </c>
      <c r="D13" s="39"/>
      <c r="E13" s="39"/>
      <c r="F13" s="39"/>
      <c r="G13" s="39"/>
      <c r="H13" s="39"/>
      <c r="I13" s="39"/>
      <c r="J13" s="39"/>
      <c r="K13" s="39"/>
      <c r="L13" s="39"/>
      <c r="M13" s="43"/>
      <c r="N13" s="497">
        <v>8</v>
      </c>
    </row>
    <row r="14" spans="1:14" s="35" customFormat="1" ht="21.95" customHeight="1">
      <c r="A14" s="33"/>
      <c r="B14" s="33"/>
      <c r="C14" s="66" t="s">
        <v>170</v>
      </c>
      <c r="D14" s="33"/>
      <c r="E14" s="33"/>
      <c r="F14" s="33"/>
      <c r="G14" s="33"/>
      <c r="H14" s="33"/>
      <c r="I14" s="44"/>
      <c r="J14" s="44"/>
      <c r="K14" s="44"/>
      <c r="L14" s="44"/>
      <c r="M14" s="44"/>
      <c r="N14" s="497">
        <v>9</v>
      </c>
    </row>
    <row r="15" spans="1:14" s="33" customFormat="1" ht="24.95" customHeight="1">
      <c r="B15" s="466">
        <v>1.2</v>
      </c>
      <c r="C15" s="495" t="s">
        <v>163</v>
      </c>
      <c r="I15" s="496"/>
      <c r="J15" s="496"/>
      <c r="K15" s="496"/>
      <c r="L15" s="496"/>
      <c r="M15" s="496"/>
      <c r="N15" s="494">
        <v>11</v>
      </c>
    </row>
    <row r="16" spans="1:14" s="35" customFormat="1" ht="21.95" customHeight="1">
      <c r="A16" s="33"/>
      <c r="B16" s="33"/>
      <c r="C16" s="66" t="s">
        <v>165</v>
      </c>
      <c r="D16" s="33"/>
      <c r="E16" s="33"/>
      <c r="F16" s="33"/>
      <c r="G16" s="33"/>
      <c r="H16" s="33"/>
      <c r="I16" s="44"/>
      <c r="J16" s="44"/>
      <c r="K16" s="44"/>
      <c r="L16" s="44"/>
      <c r="M16" s="44"/>
      <c r="N16" s="497">
        <v>11</v>
      </c>
    </row>
    <row r="17" spans="1:14" s="35" customFormat="1" ht="21.95" customHeight="1">
      <c r="A17" s="33"/>
      <c r="B17" s="33"/>
      <c r="C17" s="66" t="s">
        <v>168</v>
      </c>
      <c r="D17" s="33"/>
      <c r="E17" s="33"/>
      <c r="F17" s="33"/>
      <c r="G17" s="33"/>
      <c r="H17" s="33"/>
      <c r="I17" s="44"/>
      <c r="J17" s="44"/>
      <c r="K17" s="44"/>
      <c r="L17" s="44"/>
      <c r="M17" s="44"/>
      <c r="N17" s="497">
        <v>11</v>
      </c>
    </row>
    <row r="18" spans="1:14" s="35" customFormat="1" ht="21.95" customHeight="1">
      <c r="A18" s="33"/>
      <c r="B18" s="33"/>
      <c r="C18" s="66" t="s">
        <v>169</v>
      </c>
      <c r="D18" s="33"/>
      <c r="E18" s="33"/>
      <c r="F18" s="33"/>
      <c r="G18" s="33"/>
      <c r="H18" s="33"/>
      <c r="I18" s="44"/>
      <c r="J18" s="44"/>
      <c r="K18" s="44"/>
      <c r="L18" s="44"/>
      <c r="M18" s="44"/>
      <c r="N18" s="497">
        <v>12</v>
      </c>
    </row>
    <row r="19" spans="1:14" s="35" customFormat="1" ht="21.95" customHeight="1">
      <c r="A19" s="33"/>
      <c r="B19" s="33"/>
      <c r="C19" s="66" t="s">
        <v>170</v>
      </c>
      <c r="D19" s="33"/>
      <c r="E19" s="33"/>
      <c r="F19" s="33"/>
      <c r="G19" s="33"/>
      <c r="H19" s="33"/>
      <c r="I19" s="44"/>
      <c r="J19" s="44"/>
      <c r="K19" s="44"/>
      <c r="L19" s="44"/>
      <c r="M19" s="44"/>
      <c r="N19" s="497">
        <v>13</v>
      </c>
    </row>
    <row r="20" spans="1:14" s="35" customFormat="1" ht="24.95" customHeight="1">
      <c r="A20" s="513" t="s">
        <v>21</v>
      </c>
      <c r="B20" s="513"/>
      <c r="C20" s="513"/>
      <c r="D20" s="513"/>
      <c r="E20" s="513"/>
      <c r="F20" s="513"/>
      <c r="G20" s="513"/>
      <c r="H20" s="513"/>
      <c r="I20" s="44"/>
      <c r="J20" s="44"/>
      <c r="K20" s="44"/>
      <c r="L20" s="44"/>
      <c r="M20" s="44"/>
      <c r="N20" s="51"/>
    </row>
    <row r="21" spans="1:14" s="36" customFormat="1" ht="21.95" customHeight="1">
      <c r="A21" s="43"/>
      <c r="B21" s="42"/>
      <c r="C21" s="66" t="s">
        <v>161</v>
      </c>
      <c r="D21" s="66"/>
      <c r="E21" s="66"/>
      <c r="F21" s="66"/>
      <c r="G21" s="66"/>
      <c r="H21" s="66"/>
      <c r="I21" s="53"/>
      <c r="J21" s="53"/>
      <c r="K21" s="53"/>
      <c r="L21" s="53"/>
      <c r="M21" s="53"/>
      <c r="N21" s="54"/>
    </row>
    <row r="22" spans="1:14" s="36" customFormat="1" ht="24.95" customHeight="1">
      <c r="A22" s="67" t="s">
        <v>22</v>
      </c>
      <c r="B22" s="67"/>
      <c r="C22" s="67"/>
      <c r="D22" s="67"/>
      <c r="E22" s="67"/>
      <c r="F22" s="67"/>
      <c r="G22" s="67"/>
      <c r="H22" s="67"/>
      <c r="I22" s="47"/>
      <c r="J22" s="47"/>
      <c r="K22" s="47"/>
      <c r="L22" s="47"/>
      <c r="M22" s="47"/>
      <c r="N22" s="54"/>
    </row>
    <row r="23" spans="1:14" s="37" customFormat="1" ht="21.95" customHeight="1">
      <c r="A23" s="45"/>
      <c r="B23" s="46"/>
      <c r="C23" s="66" t="s">
        <v>161</v>
      </c>
      <c r="D23" s="47"/>
      <c r="E23" s="47"/>
      <c r="F23" s="47"/>
      <c r="G23" s="47"/>
      <c r="H23" s="47"/>
      <c r="I23" s="48"/>
      <c r="J23" s="48"/>
      <c r="K23" s="48"/>
      <c r="L23" s="48"/>
      <c r="M23" s="48"/>
      <c r="N23" s="55"/>
    </row>
    <row r="24" spans="1:14" s="36" customFormat="1" ht="21.95" customHeight="1">
      <c r="A24" s="45"/>
      <c r="B24" s="46"/>
      <c r="C24" s="39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54"/>
    </row>
    <row r="25" spans="1:14" s="36" customFormat="1" ht="21" customHeight="1">
      <c r="A25" s="45"/>
      <c r="B25" s="46"/>
      <c r="C25" s="514"/>
      <c r="D25" s="514"/>
      <c r="E25" s="514"/>
      <c r="F25" s="514"/>
      <c r="G25" s="514"/>
      <c r="H25" s="514"/>
      <c r="I25" s="514"/>
      <c r="J25" s="514"/>
      <c r="K25" s="514"/>
      <c r="L25" s="514"/>
      <c r="M25" s="514"/>
      <c r="N25" s="54"/>
    </row>
    <row r="26" spans="1:14" s="36" customFormat="1" ht="21" customHeight="1">
      <c r="A26" s="45"/>
      <c r="B26" s="46"/>
      <c r="C26" s="49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54"/>
    </row>
    <row r="27" spans="1:14" s="36" customFormat="1" ht="21" customHeight="1">
      <c r="A27" s="45"/>
      <c r="B27" s="46"/>
      <c r="C27" s="49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54"/>
    </row>
    <row r="28" spans="1:14" s="38" customFormat="1" ht="21" customHeight="1">
      <c r="B28" s="46"/>
      <c r="C28" s="49"/>
      <c r="N28" s="54"/>
    </row>
    <row r="29" spans="1:14" s="38" customFormat="1" ht="21" customHeight="1">
      <c r="B29" s="46"/>
      <c r="C29" s="49"/>
      <c r="N29" s="54"/>
    </row>
    <row r="30" spans="1:14" s="38" customFormat="1" ht="21" customHeight="1">
      <c r="B30" s="46"/>
      <c r="C30" s="49"/>
      <c r="N30" s="54"/>
    </row>
    <row r="31" spans="1:14" s="38" customFormat="1" ht="21" customHeight="1">
      <c r="B31" s="46"/>
      <c r="C31" s="49"/>
      <c r="N31" s="54"/>
    </row>
    <row r="32" spans="1:14" s="35" customFormat="1" ht="24.95" customHeight="1"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51"/>
    </row>
  </sheetData>
  <mergeCells count="4">
    <mergeCell ref="A1:N1"/>
    <mergeCell ref="A5:G5"/>
    <mergeCell ref="C25:M25"/>
    <mergeCell ref="A20:H20"/>
  </mergeCells>
  <pageMargins left="0.51" right="0.31" top="0.55000000000000004" bottom="0.35" header="0.12" footer="0.12"/>
  <pageSetup paperSize="9" scale="9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H23"/>
  <sheetViews>
    <sheetView view="pageBreakPreview" zoomScale="90" zoomScaleNormal="100" workbookViewId="0">
      <selection activeCell="B3" sqref="B3:B4"/>
    </sheetView>
  </sheetViews>
  <sheetFormatPr defaultRowHeight="15"/>
  <cols>
    <col min="1" max="1" width="4.875" style="70" customWidth="1"/>
    <col min="2" max="2" width="60.5" style="70" customWidth="1"/>
    <col min="3" max="3" width="11.75" style="70" customWidth="1"/>
    <col min="4" max="4" width="11.125" style="70" customWidth="1"/>
    <col min="5" max="5" width="10.875" style="70" customWidth="1"/>
    <col min="6" max="6" width="10.5" style="70" customWidth="1"/>
    <col min="7" max="7" width="12.75" style="70" customWidth="1"/>
    <col min="8" max="8" width="10.125" style="70" customWidth="1"/>
    <col min="9" max="16384" width="9" style="70"/>
  </cols>
  <sheetData>
    <row r="2" spans="2:8" ht="23.25">
      <c r="B2" s="68" t="s">
        <v>23</v>
      </c>
      <c r="C2" s="69"/>
      <c r="D2" s="69"/>
      <c r="E2" s="69"/>
      <c r="F2" s="69"/>
      <c r="G2" s="69"/>
    </row>
    <row r="3" spans="2:8" ht="26.25" customHeight="1">
      <c r="B3" s="516" t="s">
        <v>24</v>
      </c>
      <c r="C3" s="515" t="s">
        <v>25</v>
      </c>
      <c r="D3" s="515"/>
      <c r="E3" s="515"/>
      <c r="F3" s="515" t="s">
        <v>26</v>
      </c>
      <c r="G3" s="515"/>
      <c r="H3" s="515"/>
    </row>
    <row r="4" spans="2:8" ht="26.25" customHeight="1">
      <c r="B4" s="517"/>
      <c r="C4" s="71" t="s">
        <v>27</v>
      </c>
      <c r="D4" s="71" t="s">
        <v>28</v>
      </c>
      <c r="E4" s="71" t="s">
        <v>29</v>
      </c>
      <c r="F4" s="71" t="s">
        <v>27</v>
      </c>
      <c r="G4" s="71" t="s">
        <v>28</v>
      </c>
      <c r="H4" s="71" t="s">
        <v>29</v>
      </c>
    </row>
    <row r="5" spans="2:8" ht="23.25">
      <c r="B5" s="72" t="s">
        <v>30</v>
      </c>
      <c r="C5" s="73">
        <f t="shared" ref="C5:H5" si="0">C6+C14+C19</f>
        <v>6345600</v>
      </c>
      <c r="D5" s="74">
        <f t="shared" si="0"/>
        <v>0</v>
      </c>
      <c r="E5" s="73">
        <f t="shared" si="0"/>
        <v>6345600</v>
      </c>
      <c r="F5" s="74">
        <f t="shared" si="0"/>
        <v>0</v>
      </c>
      <c r="G5" s="74">
        <f t="shared" si="0"/>
        <v>0</v>
      </c>
      <c r="H5" s="74">
        <f t="shared" si="0"/>
        <v>0</v>
      </c>
    </row>
    <row r="6" spans="2:8" ht="21">
      <c r="B6" s="75" t="s">
        <v>31</v>
      </c>
      <c r="C6" s="76">
        <f t="shared" ref="C6:H6" si="1">C7+C8+C13</f>
        <v>6345600</v>
      </c>
      <c r="D6" s="77">
        <f t="shared" si="1"/>
        <v>0</v>
      </c>
      <c r="E6" s="76">
        <f t="shared" si="1"/>
        <v>6345600</v>
      </c>
      <c r="F6" s="77">
        <f t="shared" si="1"/>
        <v>0</v>
      </c>
      <c r="G6" s="77">
        <f t="shared" si="1"/>
        <v>0</v>
      </c>
      <c r="H6" s="78">
        <f t="shared" si="1"/>
        <v>0</v>
      </c>
    </row>
    <row r="7" spans="2:8" ht="21">
      <c r="B7" s="75" t="s">
        <v>32</v>
      </c>
      <c r="C7" s="76"/>
      <c r="D7" s="77"/>
      <c r="E7" s="76"/>
      <c r="F7" s="77"/>
      <c r="G7" s="77"/>
      <c r="H7" s="78"/>
    </row>
    <row r="8" spans="2:8" ht="21">
      <c r="B8" s="75" t="s">
        <v>33</v>
      </c>
      <c r="C8" s="76">
        <f>C9+C10+C11+C12</f>
        <v>6345600</v>
      </c>
      <c r="D8" s="76"/>
      <c r="E8" s="76">
        <f>C8+D8</f>
        <v>6345600</v>
      </c>
      <c r="F8" s="77"/>
      <c r="G8" s="77"/>
      <c r="H8" s="78">
        <f>F8+G8</f>
        <v>0</v>
      </c>
    </row>
    <row r="9" spans="2:8" ht="21">
      <c r="B9" s="79" t="s">
        <v>34</v>
      </c>
      <c r="C9" s="80">
        <v>1118520</v>
      </c>
      <c r="D9" s="80">
        <v>0</v>
      </c>
      <c r="E9" s="80">
        <f>C9+D9</f>
        <v>1118520</v>
      </c>
      <c r="F9" s="77"/>
      <c r="G9" s="77"/>
      <c r="H9" s="78"/>
    </row>
    <row r="10" spans="2:8" ht="21">
      <c r="B10" s="79" t="s">
        <v>35</v>
      </c>
      <c r="C10" s="80">
        <v>2043080</v>
      </c>
      <c r="D10" s="80">
        <v>0</v>
      </c>
      <c r="E10" s="80">
        <f>C10+D10</f>
        <v>2043080</v>
      </c>
      <c r="F10" s="77"/>
      <c r="G10" s="77"/>
      <c r="H10" s="78"/>
    </row>
    <row r="11" spans="2:8" ht="21">
      <c r="B11" s="79" t="s">
        <v>36</v>
      </c>
      <c r="C11" s="80">
        <v>1545000</v>
      </c>
      <c r="D11" s="80">
        <v>0</v>
      </c>
      <c r="E11" s="80">
        <f>C11+D11</f>
        <v>1545000</v>
      </c>
      <c r="F11" s="77"/>
      <c r="G11" s="77"/>
      <c r="H11" s="78"/>
    </row>
    <row r="12" spans="2:8" ht="42">
      <c r="B12" s="79" t="s">
        <v>37</v>
      </c>
      <c r="C12" s="80">
        <v>1639000</v>
      </c>
      <c r="D12" s="80">
        <v>0</v>
      </c>
      <c r="E12" s="80">
        <f>C12+D12</f>
        <v>1639000</v>
      </c>
      <c r="F12" s="77"/>
      <c r="G12" s="77"/>
      <c r="H12" s="78"/>
    </row>
    <row r="13" spans="2:8" ht="21">
      <c r="B13" s="75" t="s">
        <v>38</v>
      </c>
      <c r="C13" s="81"/>
      <c r="D13" s="81"/>
      <c r="E13" s="76"/>
      <c r="F13" s="82"/>
      <c r="G13" s="82"/>
      <c r="H13" s="78">
        <f t="shared" ref="C13:H14" si="2">H14+H15+H16+H17</f>
        <v>0</v>
      </c>
    </row>
    <row r="14" spans="2:8" ht="21">
      <c r="B14" s="75" t="s">
        <v>39</v>
      </c>
      <c r="C14" s="78">
        <f t="shared" si="2"/>
        <v>0</v>
      </c>
      <c r="D14" s="78">
        <f t="shared" si="2"/>
        <v>0</v>
      </c>
      <c r="E14" s="78">
        <f t="shared" si="2"/>
        <v>0</v>
      </c>
      <c r="F14" s="78">
        <f t="shared" si="2"/>
        <v>0</v>
      </c>
      <c r="G14" s="78">
        <f t="shared" si="2"/>
        <v>0</v>
      </c>
      <c r="H14" s="78">
        <f t="shared" si="2"/>
        <v>0</v>
      </c>
    </row>
    <row r="15" spans="2:8" ht="21">
      <c r="B15" s="75" t="s">
        <v>40</v>
      </c>
      <c r="C15" s="78"/>
      <c r="D15" s="78"/>
      <c r="E15" s="78">
        <f>C15+D15</f>
        <v>0</v>
      </c>
      <c r="F15" s="78"/>
      <c r="G15" s="78"/>
      <c r="H15" s="78">
        <f>F15+G15</f>
        <v>0</v>
      </c>
    </row>
    <row r="16" spans="2:8" ht="21">
      <c r="B16" s="75" t="s">
        <v>41</v>
      </c>
      <c r="C16" s="78"/>
      <c r="D16" s="78"/>
      <c r="E16" s="78">
        <f>C16+D16</f>
        <v>0</v>
      </c>
      <c r="F16" s="78"/>
      <c r="G16" s="78"/>
      <c r="H16" s="78">
        <f>F16+G16</f>
        <v>0</v>
      </c>
    </row>
    <row r="17" spans="2:8" ht="21">
      <c r="B17" s="75" t="s">
        <v>42</v>
      </c>
      <c r="C17" s="78"/>
      <c r="D17" s="78"/>
      <c r="E17" s="78">
        <f>C17+D17</f>
        <v>0</v>
      </c>
      <c r="F17" s="78"/>
      <c r="G17" s="78"/>
      <c r="H17" s="78">
        <f>F17+G17</f>
        <v>0</v>
      </c>
    </row>
    <row r="18" spans="2:8" ht="21">
      <c r="B18" s="75" t="s">
        <v>43</v>
      </c>
      <c r="C18" s="78"/>
      <c r="D18" s="78"/>
      <c r="E18" s="78">
        <f>C18+D18</f>
        <v>0</v>
      </c>
      <c r="F18" s="78"/>
      <c r="G18" s="78"/>
      <c r="H18" s="78">
        <f>F18+G18</f>
        <v>0</v>
      </c>
    </row>
    <row r="19" spans="2:8" ht="21">
      <c r="B19" s="75" t="s">
        <v>44</v>
      </c>
      <c r="C19" s="78">
        <f t="shared" ref="C19:H19" si="3">C20+C21+C22+C23</f>
        <v>0</v>
      </c>
      <c r="D19" s="78">
        <f t="shared" si="3"/>
        <v>0</v>
      </c>
      <c r="E19" s="78">
        <f t="shared" si="3"/>
        <v>0</v>
      </c>
      <c r="F19" s="78">
        <f t="shared" si="3"/>
        <v>0</v>
      </c>
      <c r="G19" s="78">
        <f t="shared" si="3"/>
        <v>0</v>
      </c>
      <c r="H19" s="78">
        <f t="shared" si="3"/>
        <v>0</v>
      </c>
    </row>
    <row r="20" spans="2:8" ht="21">
      <c r="B20" s="75" t="s">
        <v>45</v>
      </c>
      <c r="C20" s="78"/>
      <c r="D20" s="78"/>
      <c r="E20" s="78">
        <f>C20+D20</f>
        <v>0</v>
      </c>
      <c r="F20" s="78"/>
      <c r="G20" s="78"/>
      <c r="H20" s="78">
        <f>F20+G20</f>
        <v>0</v>
      </c>
    </row>
    <row r="21" spans="2:8" ht="21">
      <c r="B21" s="75" t="s">
        <v>46</v>
      </c>
      <c r="C21" s="78"/>
      <c r="D21" s="78"/>
      <c r="E21" s="78">
        <f>C21+D21</f>
        <v>0</v>
      </c>
      <c r="F21" s="78"/>
      <c r="G21" s="78"/>
      <c r="H21" s="78">
        <f>F21+G21</f>
        <v>0</v>
      </c>
    </row>
    <row r="22" spans="2:8" ht="21">
      <c r="B22" s="75" t="s">
        <v>47</v>
      </c>
      <c r="C22" s="78"/>
      <c r="D22" s="78"/>
      <c r="E22" s="78">
        <f>C22+D22</f>
        <v>0</v>
      </c>
      <c r="F22" s="78"/>
      <c r="G22" s="78"/>
      <c r="H22" s="78">
        <f>F22+G22</f>
        <v>0</v>
      </c>
    </row>
    <row r="23" spans="2:8" ht="21">
      <c r="B23" s="83" t="s">
        <v>48</v>
      </c>
      <c r="C23" s="84"/>
      <c r="D23" s="84"/>
      <c r="E23" s="84">
        <f>C23+D23</f>
        <v>0</v>
      </c>
      <c r="F23" s="84"/>
      <c r="G23" s="84"/>
      <c r="H23" s="84">
        <f>F23+G23</f>
        <v>0</v>
      </c>
    </row>
  </sheetData>
  <mergeCells count="3">
    <mergeCell ref="C3:E3"/>
    <mergeCell ref="F3:H3"/>
    <mergeCell ref="B3:B4"/>
  </mergeCells>
  <pageMargins left="0.23622047244094491" right="0.15748031496062992" top="0.51181102362204722" bottom="0.51181102362204722" header="0.31496062992125984" footer="0.31496062992125984"/>
  <pageSetup scale="95" orientation="landscape" r:id="rId1"/>
  <headerFooter>
    <oddHeader>&amp;R&amp;P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view="pageBreakPreview" zoomScale="130" zoomScaleNormal="100" workbookViewId="0">
      <selection activeCell="B13" sqref="B13"/>
    </sheetView>
  </sheetViews>
  <sheetFormatPr defaultRowHeight="14.25"/>
  <cols>
    <col min="11" max="11" width="12.5" customWidth="1"/>
    <col min="12" max="12" width="22.375" customWidth="1"/>
  </cols>
  <sheetData/>
  <printOptions horizontalCentered="1"/>
  <pageMargins left="0.23622047244094491" right="0.15748031496062992" top="0.51181102362204722" bottom="0.51181102362204722" header="0.31496062992125984" footer="0.31496062992125984"/>
  <pageSetup firstPageNumber="2" orientation="landscape" useFirstPageNumber="1" r:id="rId1"/>
  <headerFooter>
    <oddHeader>&amp;R&amp;P</oddHeader>
  </headerFooter>
  <drawing r:id="rId2"/>
  <legacyDrawing r:id="rId3"/>
  <oleObjects>
    <mc:AlternateContent xmlns:mc="http://schemas.openxmlformats.org/markup-compatibility/2006">
      <mc:Choice Requires="x14">
        <oleObject progId="Visio.Drawing.15" shapeId="24577" r:id="rId4">
          <objectPr defaultSize="0" autoPict="0" altText="" r:id="rId5">
            <anchor moveWithCells="1" sizeWithCells="1">
              <from>
                <xdr:col>0</xdr:col>
                <xdr:colOff>409575</xdr:colOff>
                <xdr:row>0</xdr:row>
                <xdr:rowOff>19050</xdr:rowOff>
              </from>
              <to>
                <xdr:col>11</xdr:col>
                <xdr:colOff>1238250</xdr:colOff>
                <xdr:row>35</xdr:row>
                <xdr:rowOff>142875</xdr:rowOff>
              </to>
            </anchor>
          </objectPr>
        </oleObject>
      </mc:Choice>
      <mc:Fallback>
        <oleObject progId="Visio.Drawing.15" shapeId="24577" r:id="rId4"/>
      </mc:Fallback>
    </mc:AlternateContent>
    <mc:AlternateContent xmlns:mc="http://schemas.openxmlformats.org/markup-compatibility/2006">
      <mc:Choice Requires="x14">
        <oleObject progId="Visio.Drawing.15" shapeId="24578" r:id="rId6">
          <objectPr defaultSize="0" autoPict="0" altText="" r:id="rId7">
            <anchor moveWithCells="1" sizeWithCells="1">
              <from>
                <xdr:col>0</xdr:col>
                <xdr:colOff>66675</xdr:colOff>
                <xdr:row>38</xdr:row>
                <xdr:rowOff>123825</xdr:rowOff>
              </from>
              <to>
                <xdr:col>11</xdr:col>
                <xdr:colOff>1581150</xdr:colOff>
                <xdr:row>65</xdr:row>
                <xdr:rowOff>0</xdr:rowOff>
              </to>
            </anchor>
          </objectPr>
        </oleObject>
      </mc:Choice>
      <mc:Fallback>
        <oleObject progId="Visio.Drawing.15" shapeId="24578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outlinePr summaryBelow="0"/>
    <pageSetUpPr fitToPage="1"/>
  </sheetPr>
  <dimension ref="A1:G22"/>
  <sheetViews>
    <sheetView view="pageBreakPreview" zoomScale="85" zoomScaleNormal="100" zoomScaleSheetLayoutView="85" workbookViewId="0">
      <pane ySplit="7" topLeftCell="A8" activePane="bottomLeft" state="frozen"/>
      <selection activeCell="B13" sqref="B13"/>
      <selection pane="bottomLeft" activeCell="B13" sqref="B13"/>
    </sheetView>
  </sheetViews>
  <sheetFormatPr defaultRowHeight="23.25" outlineLevelRow="2"/>
  <cols>
    <col min="1" max="1" width="6.875" style="29" customWidth="1"/>
    <col min="2" max="2" width="65.875" style="29" customWidth="1"/>
    <col min="3" max="3" width="4.125" style="29" customWidth="1"/>
    <col min="4" max="4" width="3.375" style="29" customWidth="1"/>
    <col min="5" max="5" width="3.75" style="29" customWidth="1"/>
    <col min="6" max="6" width="11.75" style="29" customWidth="1"/>
    <col min="7" max="7" width="38.625" style="29" customWidth="1"/>
    <col min="8" max="16384" width="9" style="29"/>
  </cols>
  <sheetData>
    <row r="1" spans="1:7" ht="23.25" customHeight="1">
      <c r="A1" s="520" t="s">
        <v>23</v>
      </c>
      <c r="B1" s="520"/>
      <c r="C1" s="520"/>
      <c r="D1" s="520"/>
      <c r="E1" s="520"/>
      <c r="F1" s="520"/>
      <c r="G1" s="520"/>
    </row>
    <row r="2" spans="1:7" s="86" customFormat="1" ht="21">
      <c r="A2" s="87" t="s">
        <v>49</v>
      </c>
      <c r="B2" s="88" t="s">
        <v>31</v>
      </c>
      <c r="C2" s="89"/>
      <c r="D2" s="89"/>
      <c r="E2" s="89"/>
      <c r="F2" s="89"/>
      <c r="G2" s="89"/>
    </row>
    <row r="3" spans="1:7" s="86" customFormat="1" ht="21">
      <c r="A3" s="88"/>
      <c r="B3" s="85" t="s">
        <v>32</v>
      </c>
      <c r="C3" s="89"/>
      <c r="D3" s="89"/>
      <c r="E3" s="89"/>
      <c r="F3" s="89"/>
      <c r="G3" s="89"/>
    </row>
    <row r="4" spans="1:7" s="86" customFormat="1" ht="21">
      <c r="A4" s="88"/>
      <c r="B4" s="85" t="s">
        <v>33</v>
      </c>
      <c r="C4" s="89"/>
      <c r="D4" s="89"/>
      <c r="E4" s="89"/>
      <c r="F4" s="89"/>
      <c r="G4" s="89"/>
    </row>
    <row r="5" spans="1:7" s="86" customFormat="1" ht="21">
      <c r="A5" s="90"/>
      <c r="B5" s="90" t="s">
        <v>38</v>
      </c>
      <c r="C5" s="90"/>
      <c r="D5" s="90"/>
      <c r="E5" s="90"/>
      <c r="F5" s="90"/>
      <c r="G5" s="90"/>
    </row>
    <row r="6" spans="1:7" ht="18.75" customHeight="1">
      <c r="A6" s="518" t="s">
        <v>50</v>
      </c>
      <c r="B6" s="518" t="s">
        <v>51</v>
      </c>
      <c r="C6" s="91" t="s">
        <v>52</v>
      </c>
      <c r="D6" s="91" t="s">
        <v>53</v>
      </c>
      <c r="E6" s="91" t="s">
        <v>54</v>
      </c>
      <c r="F6" s="518" t="s">
        <v>55</v>
      </c>
      <c r="G6" s="518" t="s">
        <v>56</v>
      </c>
    </row>
    <row r="7" spans="1:7" ht="18.75" customHeight="1">
      <c r="A7" s="519"/>
      <c r="B7" s="519"/>
      <c r="C7" s="14" t="s">
        <v>57</v>
      </c>
      <c r="D7" s="14" t="s">
        <v>57</v>
      </c>
      <c r="E7" s="14" t="s">
        <v>57</v>
      </c>
      <c r="F7" s="519"/>
      <c r="G7" s="519"/>
    </row>
    <row r="8" spans="1:7">
      <c r="A8" s="92"/>
      <c r="B8" s="93" t="s">
        <v>58</v>
      </c>
      <c r="C8" s="30"/>
      <c r="D8" s="31"/>
      <c r="E8" s="30"/>
      <c r="F8" s="92"/>
      <c r="G8" s="92"/>
    </row>
    <row r="9" spans="1:7" outlineLevel="1">
      <c r="A9" s="474">
        <v>37</v>
      </c>
      <c r="B9" s="94" t="s">
        <v>34</v>
      </c>
      <c r="C9" s="1"/>
      <c r="D9" s="1"/>
      <c r="E9" s="1"/>
      <c r="F9" s="469" t="s">
        <v>59</v>
      </c>
      <c r="G9" s="471" t="s">
        <v>60</v>
      </c>
    </row>
    <row r="10" spans="1:7" outlineLevel="2">
      <c r="A10" s="474"/>
      <c r="B10" s="95" t="s">
        <v>61</v>
      </c>
      <c r="C10" s="1"/>
      <c r="D10" s="1" t="s">
        <v>57</v>
      </c>
      <c r="E10" s="1"/>
      <c r="F10" s="469" t="s">
        <v>59</v>
      </c>
      <c r="G10" s="471" t="s">
        <v>60</v>
      </c>
    </row>
    <row r="11" spans="1:7" outlineLevel="1">
      <c r="A11" s="474">
        <v>38</v>
      </c>
      <c r="B11" s="94" t="s">
        <v>62</v>
      </c>
      <c r="C11" s="1"/>
      <c r="D11" s="1"/>
      <c r="E11" s="1"/>
      <c r="F11" s="469" t="s">
        <v>59</v>
      </c>
      <c r="G11" s="471" t="s">
        <v>60</v>
      </c>
    </row>
    <row r="12" spans="1:7" outlineLevel="2">
      <c r="A12" s="94"/>
      <c r="B12" s="95" t="s">
        <v>201</v>
      </c>
      <c r="C12" s="1"/>
      <c r="D12" s="1" t="s">
        <v>57</v>
      </c>
      <c r="E12" s="1"/>
      <c r="F12" s="469" t="s">
        <v>59</v>
      </c>
      <c r="G12" s="471" t="s">
        <v>60</v>
      </c>
    </row>
    <row r="13" spans="1:7" s="28" customFormat="1" ht="42" outlineLevel="2">
      <c r="A13" s="95"/>
      <c r="B13" s="95" t="s">
        <v>64</v>
      </c>
      <c r="C13" s="1"/>
      <c r="D13" s="468" t="s">
        <v>57</v>
      </c>
      <c r="E13" s="1"/>
      <c r="F13" s="469" t="s">
        <v>59</v>
      </c>
      <c r="G13" s="470" t="s">
        <v>60</v>
      </c>
    </row>
    <row r="14" spans="1:7" s="28" customFormat="1" outlineLevel="2">
      <c r="A14" s="95"/>
      <c r="B14" s="95" t="s">
        <v>65</v>
      </c>
      <c r="C14" s="1"/>
      <c r="D14" s="1" t="s">
        <v>57</v>
      </c>
      <c r="E14" s="1"/>
      <c r="F14" s="469" t="s">
        <v>59</v>
      </c>
      <c r="G14" s="471" t="s">
        <v>60</v>
      </c>
    </row>
    <row r="15" spans="1:7" s="28" customFormat="1" outlineLevel="2">
      <c r="A15" s="95"/>
      <c r="B15" s="95" t="s">
        <v>66</v>
      </c>
      <c r="C15" s="1" t="s">
        <v>57</v>
      </c>
      <c r="D15" s="1"/>
      <c r="E15" s="1"/>
      <c r="F15" s="469" t="s">
        <v>59</v>
      </c>
      <c r="G15" s="471" t="s">
        <v>60</v>
      </c>
    </row>
    <row r="16" spans="1:7" outlineLevel="1">
      <c r="A16" s="469">
        <v>39</v>
      </c>
      <c r="B16" s="94" t="s">
        <v>36</v>
      </c>
      <c r="C16" s="1"/>
      <c r="D16" s="1"/>
      <c r="E16" s="1"/>
      <c r="F16" s="469" t="s">
        <v>59</v>
      </c>
      <c r="G16" s="471" t="s">
        <v>60</v>
      </c>
    </row>
    <row r="17" spans="1:7" outlineLevel="1">
      <c r="A17" s="94"/>
      <c r="B17" s="95" t="s">
        <v>124</v>
      </c>
      <c r="C17" s="1"/>
      <c r="D17" s="1"/>
      <c r="E17" s="1" t="s">
        <v>57</v>
      </c>
      <c r="F17" s="469" t="s">
        <v>59</v>
      </c>
      <c r="G17" s="471" t="s">
        <v>60</v>
      </c>
    </row>
    <row r="18" spans="1:7" ht="63" outlineLevel="2">
      <c r="A18" s="94"/>
      <c r="B18" s="95" t="s">
        <v>191</v>
      </c>
      <c r="C18" s="1"/>
      <c r="D18" s="1"/>
      <c r="E18" s="467" t="s">
        <v>57</v>
      </c>
      <c r="F18" s="469" t="s">
        <v>59</v>
      </c>
      <c r="G18" s="470" t="s">
        <v>60</v>
      </c>
    </row>
    <row r="19" spans="1:7" ht="84" outlineLevel="1">
      <c r="A19" s="469">
        <v>40</v>
      </c>
      <c r="B19" s="470" t="s">
        <v>37</v>
      </c>
      <c r="C19" s="1"/>
      <c r="D19" s="1"/>
      <c r="E19" s="1"/>
      <c r="F19" s="469" t="s">
        <v>59</v>
      </c>
      <c r="G19" s="471" t="s">
        <v>193</v>
      </c>
    </row>
    <row r="20" spans="1:7" ht="63" outlineLevel="2">
      <c r="A20" s="94"/>
      <c r="B20" s="473" t="s">
        <v>67</v>
      </c>
      <c r="C20" s="1"/>
      <c r="D20" s="1"/>
      <c r="E20" s="468" t="s">
        <v>57</v>
      </c>
      <c r="F20" s="469" t="s">
        <v>59</v>
      </c>
      <c r="G20" s="471" t="s">
        <v>192</v>
      </c>
    </row>
    <row r="21" spans="1:7" ht="63" outlineLevel="2">
      <c r="A21" s="94"/>
      <c r="B21" s="473" t="s">
        <v>68</v>
      </c>
      <c r="C21" s="1"/>
      <c r="D21" s="1"/>
      <c r="E21" s="1"/>
      <c r="F21" s="469" t="s">
        <v>59</v>
      </c>
      <c r="G21" s="471" t="s">
        <v>192</v>
      </c>
    </row>
    <row r="22" spans="1:7" s="28" customFormat="1" ht="84" outlineLevel="2">
      <c r="A22" s="94"/>
      <c r="B22" s="472" t="s">
        <v>69</v>
      </c>
      <c r="C22" s="468"/>
      <c r="D22" s="468" t="s">
        <v>57</v>
      </c>
      <c r="E22" s="468" t="s">
        <v>57</v>
      </c>
      <c r="F22" s="469" t="s">
        <v>59</v>
      </c>
      <c r="G22" s="471" t="s">
        <v>193</v>
      </c>
    </row>
  </sheetData>
  <mergeCells count="5">
    <mergeCell ref="A6:A7"/>
    <mergeCell ref="B6:B7"/>
    <mergeCell ref="F6:F7"/>
    <mergeCell ref="G6:G7"/>
    <mergeCell ref="A1:G1"/>
  </mergeCells>
  <printOptions horizontalCentered="1" verticalCentered="1"/>
  <pageMargins left="0.23622047244094491" right="0.15748031496062992" top="0.19685039370078741" bottom="0" header="0.31496062992125984" footer="0.31496062992125984"/>
  <pageSetup scale="77" firstPageNumber="4" orientation="landscape" useFirstPageNumber="1" r:id="rId1"/>
  <headerFooter>
    <oddHeader>&amp;R&amp;P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H9"/>
  <sheetViews>
    <sheetView view="pageBreakPreview" zoomScale="70" zoomScaleNormal="100" workbookViewId="0">
      <selection activeCell="C7" sqref="C7"/>
    </sheetView>
  </sheetViews>
  <sheetFormatPr defaultRowHeight="16.5"/>
  <cols>
    <col min="1" max="1" width="4.875" style="15" customWidth="1"/>
    <col min="2" max="2" width="48.625" style="15" customWidth="1"/>
    <col min="3" max="3" width="11.75" style="15" customWidth="1"/>
    <col min="4" max="4" width="13.375" style="15" customWidth="1"/>
    <col min="5" max="5" width="11.75" style="15" customWidth="1"/>
    <col min="6" max="6" width="12.25" style="15" customWidth="1"/>
    <col min="7" max="7" width="14.125" style="15" customWidth="1"/>
    <col min="8" max="8" width="14.625" style="15" customWidth="1"/>
    <col min="9" max="16384" width="9" style="15"/>
  </cols>
  <sheetData>
    <row r="2" spans="2:8" ht="52.5">
      <c r="B2" s="16" t="s">
        <v>23</v>
      </c>
      <c r="C2" s="17"/>
      <c r="D2" s="17"/>
      <c r="E2" s="17"/>
      <c r="F2" s="17"/>
      <c r="G2" s="17"/>
    </row>
    <row r="3" spans="2:8" ht="26.25" customHeight="1">
      <c r="B3" s="522" t="s">
        <v>24</v>
      </c>
      <c r="C3" s="521" t="s">
        <v>25</v>
      </c>
      <c r="D3" s="521"/>
      <c r="E3" s="521"/>
      <c r="F3" s="521" t="s">
        <v>26</v>
      </c>
      <c r="G3" s="521"/>
      <c r="H3" s="521"/>
    </row>
    <row r="4" spans="2:8" ht="26.25" customHeight="1">
      <c r="B4" s="523"/>
      <c r="C4" s="18" t="s">
        <v>27</v>
      </c>
      <c r="D4" s="18" t="s">
        <v>28</v>
      </c>
      <c r="E4" s="18" t="s">
        <v>29</v>
      </c>
      <c r="F4" s="18" t="s">
        <v>27</v>
      </c>
      <c r="G4" s="18" t="s">
        <v>28</v>
      </c>
      <c r="H4" s="18" t="s">
        <v>29</v>
      </c>
    </row>
    <row r="5" spans="2:8" ht="23.25">
      <c r="B5" s="19" t="s">
        <v>30</v>
      </c>
      <c r="C5" s="20">
        <f t="shared" ref="C5:H5" si="0">C6</f>
        <v>0</v>
      </c>
      <c r="D5" s="20">
        <f t="shared" si="0"/>
        <v>0</v>
      </c>
      <c r="E5" s="20">
        <f t="shared" si="0"/>
        <v>0</v>
      </c>
      <c r="F5" s="20">
        <f t="shared" si="0"/>
        <v>0</v>
      </c>
      <c r="G5" s="20">
        <f t="shared" si="0"/>
        <v>0</v>
      </c>
      <c r="H5" s="20">
        <f t="shared" si="0"/>
        <v>0</v>
      </c>
    </row>
    <row r="6" spans="2:8" ht="23.25">
      <c r="B6" s="21" t="s">
        <v>31</v>
      </c>
      <c r="C6" s="22">
        <f t="shared" ref="C6:H6" si="1">C7+C8+C9</f>
        <v>0</v>
      </c>
      <c r="D6" s="22">
        <f t="shared" si="1"/>
        <v>0</v>
      </c>
      <c r="E6" s="22">
        <f t="shared" si="1"/>
        <v>0</v>
      </c>
      <c r="F6" s="22">
        <f t="shared" si="1"/>
        <v>0</v>
      </c>
      <c r="G6" s="22">
        <f t="shared" si="1"/>
        <v>0</v>
      </c>
      <c r="H6" s="23">
        <f t="shared" si="1"/>
        <v>0</v>
      </c>
    </row>
    <row r="7" spans="2:8" ht="46.5">
      <c r="B7" s="21" t="s">
        <v>32</v>
      </c>
      <c r="C7" s="22"/>
      <c r="D7" s="22"/>
      <c r="E7" s="22">
        <f>C7+D7</f>
        <v>0</v>
      </c>
      <c r="F7" s="22"/>
      <c r="G7" s="22"/>
      <c r="H7" s="23">
        <f>F7+G7</f>
        <v>0</v>
      </c>
    </row>
    <row r="8" spans="2:8" ht="23.25">
      <c r="B8" s="21" t="s">
        <v>33</v>
      </c>
      <c r="C8" s="22"/>
      <c r="D8" s="22"/>
      <c r="E8" s="22">
        <f>C8+D8</f>
        <v>0</v>
      </c>
      <c r="F8" s="22"/>
      <c r="G8" s="22"/>
      <c r="H8" s="23">
        <f>F8+G8</f>
        <v>0</v>
      </c>
    </row>
    <row r="9" spans="2:8" ht="23.25">
      <c r="B9" s="24" t="s">
        <v>38</v>
      </c>
      <c r="C9" s="25"/>
      <c r="D9" s="25"/>
      <c r="E9" s="26">
        <f>C9+D9</f>
        <v>0</v>
      </c>
      <c r="F9" s="25"/>
      <c r="G9" s="25"/>
      <c r="H9" s="27">
        <f>F9+G9</f>
        <v>0</v>
      </c>
    </row>
  </sheetData>
  <mergeCells count="3">
    <mergeCell ref="C3:E3"/>
    <mergeCell ref="F3:H3"/>
    <mergeCell ref="B3:B4"/>
  </mergeCells>
  <pageMargins left="0.22" right="0.16" top="0.53" bottom="0.53" header="0.3" footer="0.3"/>
  <pageSetup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39994506668294322"/>
    <outlinePr summaryBelow="0"/>
  </sheetPr>
  <dimension ref="A1:Y142"/>
  <sheetViews>
    <sheetView view="pageBreakPreview" zoomScale="80" zoomScaleNormal="80" zoomScaleSheetLayoutView="80" workbookViewId="0">
      <pane ySplit="4" topLeftCell="A137" activePane="bottomLeft" state="frozen"/>
      <selection activeCell="B13" sqref="B13"/>
      <selection pane="bottomLeft" activeCell="P4" sqref="P4"/>
    </sheetView>
  </sheetViews>
  <sheetFormatPr defaultRowHeight="18.75" outlineLevelRow="2" outlineLevelCol="1"/>
  <cols>
    <col min="1" max="3" width="3.875" style="165" bestFit="1" customWidth="1"/>
    <col min="4" max="4" width="5.875" style="166" bestFit="1" customWidth="1"/>
    <col min="5" max="5" width="35.625" style="96" customWidth="1"/>
    <col min="6" max="6" width="7.125" style="96" bestFit="1" customWidth="1"/>
    <col min="7" max="7" width="6.625" style="97" bestFit="1" customWidth="1"/>
    <col min="8" max="8" width="7.25" style="99" bestFit="1" customWidth="1"/>
    <col min="9" max="10" width="4.375" style="166" bestFit="1" customWidth="1" outlineLevel="1"/>
    <col min="11" max="11" width="4.25" style="166" bestFit="1" customWidth="1" outlineLevel="1"/>
    <col min="12" max="12" width="6.875" style="166" bestFit="1" customWidth="1"/>
    <col min="13" max="15" width="4.375" style="166" bestFit="1" customWidth="1" outlineLevel="1"/>
    <col min="16" max="16" width="6.875" style="166" bestFit="1" customWidth="1"/>
    <col min="17" max="17" width="4.625" style="166" bestFit="1" customWidth="1" outlineLevel="1"/>
    <col min="18" max="18" width="4.5" style="166" bestFit="1" customWidth="1" outlineLevel="1"/>
    <col min="19" max="19" width="4.25" style="166" bestFit="1" customWidth="1" outlineLevel="1"/>
    <col min="20" max="20" width="7.375" style="166" bestFit="1" customWidth="1"/>
    <col min="21" max="21" width="5.625" style="166" bestFit="1" customWidth="1" outlineLevel="1"/>
    <col min="22" max="22" width="4.25" style="166" bestFit="1" customWidth="1" outlineLevel="1"/>
    <col min="23" max="23" width="4.125" style="166" bestFit="1" customWidth="1" outlineLevel="1"/>
    <col min="24" max="24" width="7.375" style="166" bestFit="1" customWidth="1"/>
    <col min="25" max="25" width="10.375" style="96" bestFit="1" customWidth="1"/>
    <col min="26" max="16384" width="9" style="96"/>
  </cols>
  <sheetData>
    <row r="1" spans="1:25" ht="23.25" customHeight="1">
      <c r="A1" s="530" t="s">
        <v>171</v>
      </c>
      <c r="B1" s="530"/>
      <c r="C1" s="530"/>
      <c r="D1" s="530"/>
      <c r="E1" s="530"/>
      <c r="F1" s="530"/>
      <c r="G1" s="530"/>
      <c r="H1" s="530"/>
      <c r="I1" s="530"/>
      <c r="J1" s="530"/>
      <c r="K1" s="530"/>
      <c r="L1" s="530"/>
      <c r="M1" s="530"/>
      <c r="N1" s="530"/>
      <c r="O1" s="530"/>
      <c r="P1" s="530"/>
      <c r="Q1" s="530"/>
      <c r="R1" s="530"/>
      <c r="S1" s="530"/>
      <c r="T1" s="530"/>
      <c r="U1" s="530"/>
      <c r="V1" s="530"/>
      <c r="W1" s="530"/>
      <c r="X1" s="530"/>
      <c r="Y1" s="530"/>
    </row>
    <row r="2" spans="1:25" ht="21.75" customHeight="1">
      <c r="A2" s="531" t="s">
        <v>70</v>
      </c>
      <c r="B2" s="531"/>
      <c r="C2" s="531"/>
      <c r="D2" s="531"/>
      <c r="E2" s="531"/>
      <c r="F2" s="97"/>
      <c r="G2" s="98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1"/>
    </row>
    <row r="3" spans="1:25" s="210" customFormat="1" ht="15.75">
      <c r="A3" s="537" t="s">
        <v>52</v>
      </c>
      <c r="B3" s="537" t="s">
        <v>53</v>
      </c>
      <c r="C3" s="537" t="s">
        <v>54</v>
      </c>
      <c r="D3" s="539" t="s">
        <v>50</v>
      </c>
      <c r="E3" s="540" t="s">
        <v>71</v>
      </c>
      <c r="F3" s="524" t="s">
        <v>72</v>
      </c>
      <c r="G3" s="524" t="s">
        <v>73</v>
      </c>
      <c r="H3" s="526" t="s">
        <v>30</v>
      </c>
      <c r="I3" s="532" t="s">
        <v>74</v>
      </c>
      <c r="J3" s="533"/>
      <c r="K3" s="533"/>
      <c r="L3" s="533"/>
      <c r="M3" s="533"/>
      <c r="N3" s="533"/>
      <c r="O3" s="533"/>
      <c r="P3" s="533"/>
      <c r="Q3" s="533"/>
      <c r="R3" s="533"/>
      <c r="S3" s="533"/>
      <c r="T3" s="533"/>
      <c r="U3" s="533"/>
      <c r="V3" s="533"/>
      <c r="W3" s="533"/>
      <c r="X3" s="533"/>
      <c r="Y3" s="528" t="s">
        <v>75</v>
      </c>
    </row>
    <row r="4" spans="1:25" s="210" customFormat="1" ht="33.75" customHeight="1">
      <c r="A4" s="538"/>
      <c r="B4" s="538"/>
      <c r="C4" s="538"/>
      <c r="D4" s="539"/>
      <c r="E4" s="540"/>
      <c r="F4" s="525"/>
      <c r="G4" s="525"/>
      <c r="H4" s="527"/>
      <c r="I4" s="211" t="s">
        <v>76</v>
      </c>
      <c r="J4" s="211" t="s">
        <v>77</v>
      </c>
      <c r="K4" s="211" t="s">
        <v>78</v>
      </c>
      <c r="L4" s="212" t="s">
        <v>79</v>
      </c>
      <c r="M4" s="211" t="s">
        <v>80</v>
      </c>
      <c r="N4" s="211" t="s">
        <v>81</v>
      </c>
      <c r="O4" s="211" t="s">
        <v>82</v>
      </c>
      <c r="P4" s="212" t="s">
        <v>83</v>
      </c>
      <c r="Q4" s="211" t="s">
        <v>84</v>
      </c>
      <c r="R4" s="211" t="s">
        <v>85</v>
      </c>
      <c r="S4" s="211" t="s">
        <v>86</v>
      </c>
      <c r="T4" s="212" t="s">
        <v>87</v>
      </c>
      <c r="U4" s="211" t="s">
        <v>88</v>
      </c>
      <c r="V4" s="211" t="s">
        <v>89</v>
      </c>
      <c r="W4" s="211" t="s">
        <v>90</v>
      </c>
      <c r="X4" s="212" t="s">
        <v>91</v>
      </c>
      <c r="Y4" s="529"/>
    </row>
    <row r="5" spans="1:25" ht="28.5" customHeight="1">
      <c r="A5" s="534" t="s">
        <v>92</v>
      </c>
      <c r="B5" s="535"/>
      <c r="C5" s="535"/>
      <c r="D5" s="535"/>
      <c r="E5" s="536"/>
      <c r="F5" s="102"/>
      <c r="G5" s="103"/>
      <c r="H5" s="103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2"/>
    </row>
    <row r="6" spans="1:25" s="109" customFormat="1" ht="24" customHeight="1">
      <c r="A6" s="171" t="s">
        <v>57</v>
      </c>
      <c r="B6" s="171" t="s">
        <v>57</v>
      </c>
      <c r="C6" s="171" t="s">
        <v>57</v>
      </c>
      <c r="D6" s="105"/>
      <c r="E6" s="106"/>
      <c r="F6" s="107"/>
      <c r="G6" s="108"/>
      <c r="H6" s="213">
        <f>L6+P6+T6+X6</f>
        <v>780</v>
      </c>
      <c r="I6" s="214">
        <f>I9+I23+I76</f>
        <v>0</v>
      </c>
      <c r="J6" s="214">
        <f>J9+J23+J76</f>
        <v>160</v>
      </c>
      <c r="K6" s="214">
        <f>K9+K23+K76</f>
        <v>140</v>
      </c>
      <c r="L6" s="214">
        <f>L9+L23+L76</f>
        <v>300</v>
      </c>
      <c r="M6" s="214">
        <f>M9+M23</f>
        <v>80</v>
      </c>
      <c r="N6" s="214">
        <f>N9+N23+N76</f>
        <v>0</v>
      </c>
      <c r="O6" s="214">
        <f>O9+O23+N76</f>
        <v>50</v>
      </c>
      <c r="P6" s="214">
        <f>P9+P23+P76</f>
        <v>130</v>
      </c>
      <c r="Q6" s="214">
        <f>Q9+Q23+Q76</f>
        <v>60</v>
      </c>
      <c r="R6" s="214">
        <f>R9+R23+R76</f>
        <v>0</v>
      </c>
      <c r="S6" s="214">
        <f>S65</f>
        <v>80</v>
      </c>
      <c r="T6" s="214">
        <f>T9+T23+T76</f>
        <v>140</v>
      </c>
      <c r="U6" s="214">
        <f>U7+U23</f>
        <v>160</v>
      </c>
      <c r="V6" s="214">
        <f t="shared" ref="V6:W6" si="0">V7+V23</f>
        <v>50</v>
      </c>
      <c r="W6" s="214">
        <f t="shared" si="0"/>
        <v>0</v>
      </c>
      <c r="X6" s="177">
        <f>X9+X23+X76</f>
        <v>210</v>
      </c>
      <c r="Y6" s="178"/>
    </row>
    <row r="7" spans="1:25" ht="37.5">
      <c r="A7" s="168"/>
      <c r="B7" s="172" t="s">
        <v>57</v>
      </c>
      <c r="C7" s="168"/>
      <c r="D7" s="175">
        <v>37</v>
      </c>
      <c r="E7" s="499" t="s">
        <v>34</v>
      </c>
      <c r="F7" s="112"/>
      <c r="G7" s="113"/>
      <c r="H7" s="189"/>
      <c r="I7" s="190"/>
      <c r="J7" s="190"/>
      <c r="K7" s="190"/>
      <c r="L7" s="190"/>
      <c r="M7" s="190"/>
      <c r="N7" s="190"/>
      <c r="O7" s="190"/>
      <c r="P7" s="189"/>
      <c r="Q7" s="189"/>
      <c r="R7" s="189"/>
      <c r="S7" s="189"/>
      <c r="T7" s="189"/>
      <c r="U7" s="189"/>
      <c r="V7" s="189"/>
      <c r="W7" s="189"/>
      <c r="X7" s="189"/>
      <c r="Y7" s="219" t="s">
        <v>59</v>
      </c>
    </row>
    <row r="8" spans="1:25" ht="37.5" outlineLevel="1">
      <c r="A8" s="110"/>
      <c r="B8" s="110"/>
      <c r="C8" s="110"/>
      <c r="D8" s="111"/>
      <c r="E8" s="114" t="s">
        <v>93</v>
      </c>
      <c r="F8" s="112"/>
      <c r="G8" s="113"/>
      <c r="H8" s="189"/>
      <c r="I8" s="190"/>
      <c r="J8" s="190"/>
      <c r="K8" s="190"/>
      <c r="L8" s="190"/>
      <c r="M8" s="190"/>
      <c r="N8" s="190"/>
      <c r="O8" s="190"/>
      <c r="P8" s="189"/>
      <c r="Q8" s="189"/>
      <c r="R8" s="189"/>
      <c r="S8" s="189"/>
      <c r="T8" s="189"/>
      <c r="U8" s="189"/>
      <c r="V8" s="189"/>
      <c r="W8" s="189"/>
      <c r="X8" s="189"/>
      <c r="Y8" s="179"/>
    </row>
    <row r="9" spans="1:25" ht="37.5" outlineLevel="1">
      <c r="A9" s="110"/>
      <c r="B9" s="110"/>
      <c r="C9" s="110"/>
      <c r="D9" s="111"/>
      <c r="E9" s="114" t="s">
        <v>94</v>
      </c>
      <c r="F9" s="219" t="s">
        <v>95</v>
      </c>
      <c r="G9" s="220" t="s">
        <v>96</v>
      </c>
      <c r="H9" s="189">
        <f>L9+P9+T9+X9</f>
        <v>80</v>
      </c>
      <c r="I9" s="190">
        <f>I14</f>
        <v>0</v>
      </c>
      <c r="J9" s="190">
        <f t="shared" ref="J9:X9" si="1">J14</f>
        <v>0</v>
      </c>
      <c r="K9" s="190">
        <v>0</v>
      </c>
      <c r="L9" s="190">
        <v>0</v>
      </c>
      <c r="M9" s="190">
        <v>80</v>
      </c>
      <c r="N9" s="190">
        <v>0</v>
      </c>
      <c r="O9" s="190">
        <f t="shared" si="1"/>
        <v>0</v>
      </c>
      <c r="P9" s="190">
        <f t="shared" si="1"/>
        <v>80</v>
      </c>
      <c r="Q9" s="190">
        <f t="shared" si="1"/>
        <v>0</v>
      </c>
      <c r="R9" s="190">
        <f t="shared" si="1"/>
        <v>0</v>
      </c>
      <c r="S9" s="190">
        <f t="shared" si="1"/>
        <v>0</v>
      </c>
      <c r="T9" s="190">
        <f t="shared" si="1"/>
        <v>0</v>
      </c>
      <c r="U9" s="190">
        <f t="shared" si="1"/>
        <v>0</v>
      </c>
      <c r="V9" s="190">
        <f t="shared" si="1"/>
        <v>0</v>
      </c>
      <c r="W9" s="190">
        <f t="shared" si="1"/>
        <v>0</v>
      </c>
      <c r="X9" s="190">
        <f t="shared" si="1"/>
        <v>0</v>
      </c>
      <c r="Y9" s="179"/>
    </row>
    <row r="10" spans="1:25" outlineLevel="1">
      <c r="A10" s="110"/>
      <c r="B10" s="110"/>
      <c r="C10" s="110"/>
      <c r="D10" s="111"/>
      <c r="E10" s="114"/>
      <c r="F10" s="115" t="s">
        <v>95</v>
      </c>
      <c r="G10" s="116" t="s">
        <v>97</v>
      </c>
      <c r="H10" s="189">
        <f>L10+P10+T10+X10</f>
        <v>0</v>
      </c>
      <c r="I10" s="190">
        <v>0</v>
      </c>
      <c r="J10" s="190">
        <v>0</v>
      </c>
      <c r="K10" s="190">
        <v>0</v>
      </c>
      <c r="L10" s="190">
        <f>SUM(I10:K10)</f>
        <v>0</v>
      </c>
      <c r="M10" s="190">
        <v>0</v>
      </c>
      <c r="N10" s="190">
        <v>0</v>
      </c>
      <c r="O10" s="190">
        <v>0</v>
      </c>
      <c r="P10" s="189">
        <f>SUM(M10:O10)</f>
        <v>0</v>
      </c>
      <c r="Q10" s="189">
        <v>0</v>
      </c>
      <c r="R10" s="189">
        <v>0</v>
      </c>
      <c r="S10" s="189">
        <v>0</v>
      </c>
      <c r="T10" s="189">
        <f>SUM(Q10:S10)</f>
        <v>0</v>
      </c>
      <c r="U10" s="189">
        <v>0</v>
      </c>
      <c r="V10" s="189">
        <v>0</v>
      </c>
      <c r="W10" s="189">
        <v>0</v>
      </c>
      <c r="X10" s="189">
        <f>SUM(U10:W10)</f>
        <v>0</v>
      </c>
      <c r="Y10" s="179"/>
    </row>
    <row r="11" spans="1:25" ht="56.25" outlineLevel="1">
      <c r="A11" s="117"/>
      <c r="B11" s="117"/>
      <c r="C11" s="117"/>
      <c r="D11" s="118"/>
      <c r="E11" s="119" t="s">
        <v>159</v>
      </c>
      <c r="F11" s="120"/>
      <c r="G11" s="121"/>
      <c r="H11" s="191"/>
      <c r="I11" s="192"/>
      <c r="J11" s="192"/>
      <c r="K11" s="192"/>
      <c r="L11" s="192"/>
      <c r="M11" s="192"/>
      <c r="N11" s="192"/>
      <c r="O11" s="192"/>
      <c r="P11" s="191"/>
      <c r="Q11" s="191"/>
      <c r="R11" s="191"/>
      <c r="S11" s="191"/>
      <c r="T11" s="191"/>
      <c r="U11" s="191"/>
      <c r="V11" s="191"/>
      <c r="W11" s="191"/>
      <c r="X11" s="191"/>
      <c r="Y11" s="180"/>
    </row>
    <row r="12" spans="1:25" ht="56.25" outlineLevel="1">
      <c r="A12" s="151"/>
      <c r="B12" s="151"/>
      <c r="C12" s="151"/>
      <c r="D12" s="153"/>
      <c r="E12" s="224" t="s">
        <v>98</v>
      </c>
      <c r="F12" s="216" t="s">
        <v>95</v>
      </c>
      <c r="G12" s="225" t="s">
        <v>96</v>
      </c>
      <c r="H12" s="203">
        <f>L12+P12+T12+X12</f>
        <v>2</v>
      </c>
      <c r="I12" s="204">
        <v>0</v>
      </c>
      <c r="J12" s="204">
        <v>0</v>
      </c>
      <c r="K12" s="204">
        <v>0</v>
      </c>
      <c r="L12" s="204">
        <f t="shared" ref="L12:L17" si="2">SUM(I12:K12)</f>
        <v>0</v>
      </c>
      <c r="M12" s="204">
        <v>0</v>
      </c>
      <c r="N12" s="204">
        <v>0</v>
      </c>
      <c r="O12" s="204">
        <v>0</v>
      </c>
      <c r="P12" s="203">
        <f t="shared" ref="P12:P17" si="3">SUM(M12:O12)</f>
        <v>0</v>
      </c>
      <c r="Q12" s="203">
        <v>0</v>
      </c>
      <c r="R12" s="203">
        <v>0</v>
      </c>
      <c r="S12" s="203">
        <v>0</v>
      </c>
      <c r="T12" s="203">
        <f t="shared" ref="T12:T17" si="4">SUM(Q12:S12)</f>
        <v>0</v>
      </c>
      <c r="U12" s="203">
        <v>0</v>
      </c>
      <c r="V12" s="203">
        <v>0</v>
      </c>
      <c r="W12" s="203">
        <v>2</v>
      </c>
      <c r="X12" s="203">
        <f t="shared" ref="X12:X17" si="5">SUM(U12:W12)</f>
        <v>2</v>
      </c>
      <c r="Y12" s="186"/>
    </row>
    <row r="13" spans="1:25" s="261" customFormat="1" outlineLevel="1">
      <c r="A13" s="252"/>
      <c r="B13" s="281" t="s">
        <v>57</v>
      </c>
      <c r="C13" s="252"/>
      <c r="D13" s="253"/>
      <c r="E13" s="254" t="s">
        <v>61</v>
      </c>
      <c r="F13" s="255" t="s">
        <v>95</v>
      </c>
      <c r="G13" s="256" t="s">
        <v>97</v>
      </c>
      <c r="H13" s="257">
        <f>L13+P13+T13+X13</f>
        <v>0</v>
      </c>
      <c r="I13" s="258">
        <v>0</v>
      </c>
      <c r="J13" s="258">
        <v>0</v>
      </c>
      <c r="K13" s="259"/>
      <c r="L13" s="258">
        <f t="shared" si="2"/>
        <v>0</v>
      </c>
      <c r="M13" s="258">
        <v>0</v>
      </c>
      <c r="N13" s="258">
        <v>0</v>
      </c>
      <c r="O13" s="258">
        <v>0</v>
      </c>
      <c r="P13" s="257">
        <f t="shared" si="3"/>
        <v>0</v>
      </c>
      <c r="Q13" s="257">
        <v>0</v>
      </c>
      <c r="R13" s="257">
        <v>0</v>
      </c>
      <c r="S13" s="257">
        <v>0</v>
      </c>
      <c r="T13" s="257">
        <f t="shared" si="4"/>
        <v>0</v>
      </c>
      <c r="U13" s="257">
        <v>0</v>
      </c>
      <c r="V13" s="257">
        <v>0</v>
      </c>
      <c r="W13" s="257">
        <v>0</v>
      </c>
      <c r="X13" s="257">
        <f t="shared" si="5"/>
        <v>0</v>
      </c>
      <c r="Y13" s="260"/>
    </row>
    <row r="14" spans="1:25" ht="37.5" outlineLevel="2">
      <c r="A14" s="122"/>
      <c r="B14" s="122"/>
      <c r="C14" s="122"/>
      <c r="D14" s="123"/>
      <c r="E14" s="124" t="s">
        <v>99</v>
      </c>
      <c r="F14" s="181" t="s">
        <v>100</v>
      </c>
      <c r="G14" s="221" t="s">
        <v>96</v>
      </c>
      <c r="H14" s="193">
        <f>L14+P14+T14+X14</f>
        <v>80</v>
      </c>
      <c r="I14" s="194">
        <v>0</v>
      </c>
      <c r="J14" s="194">
        <v>0</v>
      </c>
      <c r="K14" s="194">
        <v>0</v>
      </c>
      <c r="L14" s="194">
        <f t="shared" si="2"/>
        <v>0</v>
      </c>
      <c r="M14" s="194">
        <v>80</v>
      </c>
      <c r="N14" s="194">
        <v>0</v>
      </c>
      <c r="O14" s="194">
        <v>0</v>
      </c>
      <c r="P14" s="194">
        <f t="shared" si="3"/>
        <v>80</v>
      </c>
      <c r="Q14" s="194">
        <v>0</v>
      </c>
      <c r="R14" s="194">
        <v>0</v>
      </c>
      <c r="S14" s="194">
        <v>0</v>
      </c>
      <c r="T14" s="194">
        <f t="shared" si="4"/>
        <v>0</v>
      </c>
      <c r="U14" s="194">
        <v>0</v>
      </c>
      <c r="V14" s="194">
        <v>0</v>
      </c>
      <c r="W14" s="194">
        <v>0</v>
      </c>
      <c r="X14" s="194">
        <f t="shared" si="5"/>
        <v>0</v>
      </c>
      <c r="Y14" s="181"/>
    </row>
    <row r="15" spans="1:25" outlineLevel="2">
      <c r="A15" s="146"/>
      <c r="B15" s="146"/>
      <c r="C15" s="122"/>
      <c r="D15" s="147"/>
      <c r="E15" s="148"/>
      <c r="F15" s="125"/>
      <c r="G15" s="150" t="s">
        <v>97</v>
      </c>
      <c r="H15" s="201">
        <v>0</v>
      </c>
      <c r="I15" s="202">
        <v>0</v>
      </c>
      <c r="J15" s="202">
        <v>0</v>
      </c>
      <c r="K15" s="194">
        <v>0</v>
      </c>
      <c r="L15" s="202">
        <f t="shared" si="2"/>
        <v>0</v>
      </c>
      <c r="M15" s="194">
        <v>0</v>
      </c>
      <c r="N15" s="202">
        <v>0</v>
      </c>
      <c r="O15" s="194">
        <v>0</v>
      </c>
      <c r="P15" s="202">
        <f t="shared" si="3"/>
        <v>0</v>
      </c>
      <c r="Q15" s="202">
        <v>0</v>
      </c>
      <c r="R15" s="202">
        <v>0</v>
      </c>
      <c r="S15" s="202">
        <v>0</v>
      </c>
      <c r="T15" s="202">
        <f t="shared" si="4"/>
        <v>0</v>
      </c>
      <c r="U15" s="202">
        <v>0</v>
      </c>
      <c r="V15" s="202">
        <v>0</v>
      </c>
      <c r="W15" s="202">
        <v>0</v>
      </c>
      <c r="X15" s="194">
        <f t="shared" si="5"/>
        <v>0</v>
      </c>
      <c r="Y15" s="185"/>
    </row>
    <row r="16" spans="1:25" ht="37.5" outlineLevel="2">
      <c r="A16" s="122"/>
      <c r="B16" s="122"/>
      <c r="C16" s="132"/>
      <c r="D16" s="123"/>
      <c r="E16" s="124" t="s">
        <v>101</v>
      </c>
      <c r="F16" s="135" t="s">
        <v>95</v>
      </c>
      <c r="G16" s="126" t="s">
        <v>96</v>
      </c>
      <c r="H16" s="193">
        <v>80</v>
      </c>
      <c r="I16" s="194">
        <v>0</v>
      </c>
      <c r="J16" s="194">
        <v>0</v>
      </c>
      <c r="K16" s="198">
        <v>0</v>
      </c>
      <c r="L16" s="194">
        <f t="shared" si="2"/>
        <v>0</v>
      </c>
      <c r="M16" s="198">
        <v>0</v>
      </c>
      <c r="N16" s="194">
        <v>0</v>
      </c>
      <c r="O16" s="198">
        <v>0</v>
      </c>
      <c r="P16" s="194">
        <f t="shared" si="3"/>
        <v>0</v>
      </c>
      <c r="Q16" s="194">
        <v>0</v>
      </c>
      <c r="R16" s="194">
        <v>0</v>
      </c>
      <c r="S16" s="194">
        <v>0</v>
      </c>
      <c r="T16" s="194">
        <f t="shared" si="4"/>
        <v>0</v>
      </c>
      <c r="U16" s="194">
        <v>0</v>
      </c>
      <c r="V16" s="194">
        <v>0</v>
      </c>
      <c r="W16" s="194">
        <v>80</v>
      </c>
      <c r="X16" s="198">
        <f t="shared" si="5"/>
        <v>80</v>
      </c>
      <c r="Y16" s="181"/>
    </row>
    <row r="17" spans="1:25" outlineLevel="2">
      <c r="A17" s="146"/>
      <c r="B17" s="122"/>
      <c r="C17" s="146"/>
      <c r="D17" s="147"/>
      <c r="E17" s="148"/>
      <c r="F17" s="167" t="s">
        <v>95</v>
      </c>
      <c r="G17" s="150" t="s">
        <v>97</v>
      </c>
      <c r="H17" s="201">
        <f>L17+P17+T17+X17</f>
        <v>0</v>
      </c>
      <c r="I17" s="194">
        <v>0</v>
      </c>
      <c r="J17" s="194">
        <v>0</v>
      </c>
      <c r="K17" s="202">
        <v>0</v>
      </c>
      <c r="L17" s="202">
        <f t="shared" si="2"/>
        <v>0</v>
      </c>
      <c r="M17" s="202">
        <v>0</v>
      </c>
      <c r="N17" s="202">
        <v>0</v>
      </c>
      <c r="O17" s="202">
        <v>0</v>
      </c>
      <c r="P17" s="202">
        <f t="shared" si="3"/>
        <v>0</v>
      </c>
      <c r="Q17" s="202">
        <v>0</v>
      </c>
      <c r="R17" s="202">
        <v>0</v>
      </c>
      <c r="S17" s="202">
        <v>0</v>
      </c>
      <c r="T17" s="202">
        <f t="shared" si="4"/>
        <v>0</v>
      </c>
      <c r="U17" s="202">
        <v>0</v>
      </c>
      <c r="V17" s="202">
        <v>0</v>
      </c>
      <c r="W17" s="202">
        <v>0</v>
      </c>
      <c r="X17" s="202">
        <f t="shared" si="5"/>
        <v>0</v>
      </c>
      <c r="Y17" s="185"/>
    </row>
    <row r="18" spans="1:25" outlineLevel="2">
      <c r="A18" s="122"/>
      <c r="B18" s="132"/>
      <c r="C18" s="122"/>
      <c r="D18" s="123"/>
      <c r="E18" s="124" t="s">
        <v>172</v>
      </c>
      <c r="F18" s="125"/>
      <c r="G18" s="126"/>
      <c r="H18" s="193"/>
      <c r="I18" s="198"/>
      <c r="J18" s="198"/>
      <c r="K18" s="194"/>
      <c r="L18" s="194"/>
      <c r="M18" s="194"/>
      <c r="N18" s="194"/>
      <c r="O18" s="194"/>
      <c r="P18" s="194"/>
      <c r="Q18" s="194"/>
      <c r="R18" s="194"/>
      <c r="S18" s="194"/>
      <c r="T18" s="194"/>
      <c r="U18" s="194"/>
      <c r="V18" s="194"/>
      <c r="W18" s="194"/>
      <c r="X18" s="194"/>
      <c r="Y18" s="181"/>
    </row>
    <row r="19" spans="1:25" ht="37.5" outlineLevel="2">
      <c r="A19" s="122"/>
      <c r="B19" s="122"/>
      <c r="C19" s="122"/>
      <c r="D19" s="123"/>
      <c r="E19" s="124" t="s">
        <v>173</v>
      </c>
      <c r="F19" s="125"/>
      <c r="G19" s="126"/>
      <c r="H19" s="193"/>
      <c r="I19" s="194"/>
      <c r="J19" s="194"/>
      <c r="K19" s="194"/>
      <c r="L19" s="194"/>
      <c r="M19" s="194"/>
      <c r="N19" s="194"/>
      <c r="O19" s="194"/>
      <c r="P19" s="194"/>
      <c r="Q19" s="194"/>
      <c r="R19" s="194"/>
      <c r="S19" s="194"/>
      <c r="T19" s="194"/>
      <c r="U19" s="194"/>
      <c r="V19" s="194"/>
      <c r="W19" s="194"/>
      <c r="X19" s="194"/>
      <c r="Y19" s="181"/>
    </row>
    <row r="20" spans="1:25" outlineLevel="2">
      <c r="A20" s="122"/>
      <c r="B20" s="122"/>
      <c r="C20" s="122"/>
      <c r="D20" s="123"/>
      <c r="E20" s="124" t="s">
        <v>115</v>
      </c>
      <c r="F20" s="125"/>
      <c r="G20" s="126"/>
      <c r="H20" s="193"/>
      <c r="I20" s="194"/>
      <c r="J20" s="194"/>
      <c r="K20" s="194"/>
      <c r="L20" s="194"/>
      <c r="M20" s="194"/>
      <c r="N20" s="194"/>
      <c r="O20" s="194"/>
      <c r="P20" s="194"/>
      <c r="Q20" s="194"/>
      <c r="R20" s="194"/>
      <c r="S20" s="194"/>
      <c r="T20" s="194"/>
      <c r="U20" s="194"/>
      <c r="V20" s="194"/>
      <c r="W20" s="194"/>
      <c r="X20" s="194"/>
      <c r="Y20" s="181"/>
    </row>
    <row r="21" spans="1:25" outlineLevel="2">
      <c r="A21" s="122"/>
      <c r="B21" s="122"/>
      <c r="C21" s="122"/>
      <c r="D21" s="123"/>
      <c r="E21" s="124" t="s">
        <v>116</v>
      </c>
      <c r="F21" s="125"/>
      <c r="G21" s="126"/>
      <c r="H21" s="193"/>
      <c r="I21" s="194"/>
      <c r="J21" s="194"/>
      <c r="K21" s="194"/>
      <c r="L21" s="194"/>
      <c r="M21" s="194"/>
      <c r="N21" s="194"/>
      <c r="O21" s="194"/>
      <c r="P21" s="194"/>
      <c r="Q21" s="194"/>
      <c r="R21" s="194"/>
      <c r="S21" s="194"/>
      <c r="T21" s="194"/>
      <c r="U21" s="194"/>
      <c r="V21" s="194"/>
      <c r="W21" s="194"/>
      <c r="X21" s="194"/>
      <c r="Y21" s="181"/>
    </row>
    <row r="22" spans="1:25" ht="17.25" customHeight="1" outlineLevel="1">
      <c r="A22" s="122"/>
      <c r="B22" s="122"/>
      <c r="C22" s="122"/>
      <c r="D22" s="123"/>
      <c r="E22" s="124"/>
      <c r="F22" s="125"/>
      <c r="G22" s="126"/>
      <c r="H22" s="193"/>
      <c r="I22" s="194"/>
      <c r="J22" s="194"/>
      <c r="K22" s="194"/>
      <c r="L22" s="194"/>
      <c r="M22" s="194"/>
      <c r="N22" s="194"/>
      <c r="O22" s="194"/>
      <c r="P22" s="194"/>
      <c r="Q22" s="194"/>
      <c r="R22" s="194"/>
      <c r="S22" s="194"/>
      <c r="T22" s="194"/>
      <c r="U22" s="194"/>
      <c r="V22" s="194"/>
      <c r="W22" s="194"/>
      <c r="X22" s="194"/>
      <c r="Y22" s="181"/>
    </row>
    <row r="23" spans="1:25" ht="37.5">
      <c r="A23" s="169" t="s">
        <v>57</v>
      </c>
      <c r="B23" s="169" t="s">
        <v>57</v>
      </c>
      <c r="C23" s="170" t="s">
        <v>57</v>
      </c>
      <c r="D23" s="174">
        <v>38</v>
      </c>
      <c r="E23" s="137" t="s">
        <v>35</v>
      </c>
      <c r="F23" s="138" t="s">
        <v>100</v>
      </c>
      <c r="G23" s="113" t="s">
        <v>96</v>
      </c>
      <c r="H23" s="189">
        <f>L23+P23+T23+X23</f>
        <v>580</v>
      </c>
      <c r="I23" s="192">
        <f t="shared" ref="I23:R23" si="6">I35+I47+I56+I65</f>
        <v>0</v>
      </c>
      <c r="J23" s="190">
        <f t="shared" si="6"/>
        <v>160</v>
      </c>
      <c r="K23" s="190">
        <f t="shared" si="6"/>
        <v>80</v>
      </c>
      <c r="L23" s="192">
        <f t="shared" si="6"/>
        <v>240</v>
      </c>
      <c r="M23" s="192">
        <f t="shared" si="6"/>
        <v>0</v>
      </c>
      <c r="N23" s="192">
        <f t="shared" si="6"/>
        <v>0</v>
      </c>
      <c r="O23" s="190">
        <f t="shared" si="6"/>
        <v>50</v>
      </c>
      <c r="P23" s="192">
        <f t="shared" si="6"/>
        <v>50</v>
      </c>
      <c r="Q23" s="192">
        <f t="shared" si="6"/>
        <v>0</v>
      </c>
      <c r="R23" s="192">
        <f t="shared" si="6"/>
        <v>0</v>
      </c>
      <c r="S23" s="190">
        <v>80</v>
      </c>
      <c r="T23" s="190">
        <f>T35+T47+T56+T65</f>
        <v>80</v>
      </c>
      <c r="U23" s="190">
        <f>U35+U47+U56+U65</f>
        <v>160</v>
      </c>
      <c r="V23" s="192">
        <f>V35+V47+V56+V65</f>
        <v>50</v>
      </c>
      <c r="W23" s="190">
        <f>W35+W47+W56+W65</f>
        <v>0</v>
      </c>
      <c r="X23" s="192">
        <f>X35+X47+X56+X65</f>
        <v>210</v>
      </c>
      <c r="Y23" s="219" t="s">
        <v>59</v>
      </c>
    </row>
    <row r="24" spans="1:25" ht="37.5">
      <c r="A24" s="139"/>
      <c r="B24" s="140"/>
      <c r="C24" s="140"/>
      <c r="D24" s="141"/>
      <c r="E24" s="142" t="s">
        <v>102</v>
      </c>
      <c r="F24" s="143"/>
      <c r="G24" s="120"/>
      <c r="H24" s="191"/>
      <c r="I24" s="192"/>
      <c r="J24" s="192"/>
      <c r="K24" s="192"/>
      <c r="L24" s="192"/>
      <c r="M24" s="192"/>
      <c r="N24" s="192"/>
      <c r="O24" s="192"/>
      <c r="P24" s="192"/>
      <c r="Q24" s="192"/>
      <c r="R24" s="192"/>
      <c r="S24" s="192"/>
      <c r="T24" s="192"/>
      <c r="U24" s="192"/>
      <c r="V24" s="192"/>
      <c r="W24" s="192"/>
      <c r="X24" s="192"/>
      <c r="Y24" s="180"/>
    </row>
    <row r="25" spans="1:25" ht="37.5">
      <c r="A25" s="140"/>
      <c r="B25" s="140"/>
      <c r="C25" s="140"/>
      <c r="D25" s="141"/>
      <c r="E25" s="144" t="s">
        <v>103</v>
      </c>
      <c r="F25" s="180" t="s">
        <v>104</v>
      </c>
      <c r="G25" s="217" t="s">
        <v>96</v>
      </c>
      <c r="H25" s="191">
        <f>L25+P25+T25+X25</f>
        <v>8</v>
      </c>
      <c r="I25" s="192"/>
      <c r="J25" s="192">
        <v>2</v>
      </c>
      <c r="K25" s="192">
        <v>1</v>
      </c>
      <c r="L25" s="192">
        <f>SUM(I25:K25)</f>
        <v>3</v>
      </c>
      <c r="M25" s="192"/>
      <c r="N25" s="192"/>
      <c r="O25" s="192">
        <v>1</v>
      </c>
      <c r="P25" s="192">
        <f>SUM(M25:O25)</f>
        <v>1</v>
      </c>
      <c r="Q25" s="192"/>
      <c r="R25" s="192"/>
      <c r="S25" s="192">
        <v>1</v>
      </c>
      <c r="T25" s="192">
        <f>SUM(Q25:S25)</f>
        <v>1</v>
      </c>
      <c r="U25" s="192">
        <v>2</v>
      </c>
      <c r="V25" s="192">
        <v>1</v>
      </c>
      <c r="W25" s="192">
        <v>0</v>
      </c>
      <c r="X25" s="192">
        <f>SUM(U25:W25)</f>
        <v>3</v>
      </c>
      <c r="Y25" s="180"/>
    </row>
    <row r="26" spans="1:25">
      <c r="A26" s="140"/>
      <c r="B26" s="140"/>
      <c r="C26" s="140"/>
      <c r="D26" s="141"/>
      <c r="E26" s="144"/>
      <c r="F26" s="143" t="s">
        <v>104</v>
      </c>
      <c r="G26" s="120" t="s">
        <v>97</v>
      </c>
      <c r="H26" s="191">
        <f>L26+P26+T26+X26</f>
        <v>0</v>
      </c>
      <c r="I26" s="192"/>
      <c r="J26" s="192"/>
      <c r="K26" s="192"/>
      <c r="L26" s="200">
        <f>SUM(I26:K26)</f>
        <v>0</v>
      </c>
      <c r="M26" s="192"/>
      <c r="N26" s="192"/>
      <c r="O26" s="192"/>
      <c r="P26" s="192">
        <f>SUM(M26:O26)</f>
        <v>0</v>
      </c>
      <c r="Q26" s="192"/>
      <c r="R26" s="192"/>
      <c r="S26" s="192"/>
      <c r="T26" s="192">
        <f>SUM(Q26:S26)</f>
        <v>0</v>
      </c>
      <c r="U26" s="192"/>
      <c r="V26" s="192"/>
      <c r="W26" s="192"/>
      <c r="X26" s="192">
        <f>SUM(U26:W26)</f>
        <v>0</v>
      </c>
      <c r="Y26" s="180"/>
    </row>
    <row r="27" spans="1:25" ht="37.5">
      <c r="A27" s="140"/>
      <c r="B27" s="140"/>
      <c r="C27" s="140"/>
      <c r="D27" s="141"/>
      <c r="E27" s="144" t="s">
        <v>105</v>
      </c>
      <c r="F27" s="180" t="s">
        <v>100</v>
      </c>
      <c r="G27" s="217" t="s">
        <v>96</v>
      </c>
      <c r="H27" s="191">
        <f>L27+P27+T27+X27</f>
        <v>580</v>
      </c>
      <c r="I27" s="192">
        <v>0</v>
      </c>
      <c r="J27" s="192">
        <v>160</v>
      </c>
      <c r="K27" s="192">
        <v>80</v>
      </c>
      <c r="L27" s="200">
        <f>SUM(I27:K27)</f>
        <v>240</v>
      </c>
      <c r="M27" s="192">
        <f t="shared" ref="M27:N27" si="7">M35+M47+M56+M65</f>
        <v>0</v>
      </c>
      <c r="N27" s="192">
        <f t="shared" si="7"/>
        <v>0</v>
      </c>
      <c r="O27" s="192">
        <f>O35+O47+O56+O65</f>
        <v>50</v>
      </c>
      <c r="P27" s="192">
        <f>SUM(M27:O27)</f>
        <v>50</v>
      </c>
      <c r="Q27" s="192">
        <v>0</v>
      </c>
      <c r="R27" s="192">
        <v>0</v>
      </c>
      <c r="S27" s="192">
        <f>S65+S47+S56+S35</f>
        <v>80</v>
      </c>
      <c r="T27" s="192">
        <f>SUM(Q27:S27)</f>
        <v>80</v>
      </c>
      <c r="U27" s="192">
        <f>U35+U47+U56+U65</f>
        <v>160</v>
      </c>
      <c r="V27" s="192">
        <f>V35+V47+V56+V65</f>
        <v>50</v>
      </c>
      <c r="W27" s="192">
        <v>0</v>
      </c>
      <c r="X27" s="192">
        <f>SUM(U27:W27)</f>
        <v>210</v>
      </c>
      <c r="Y27" s="180"/>
    </row>
    <row r="28" spans="1:25">
      <c r="A28" s="140"/>
      <c r="B28" s="140"/>
      <c r="C28" s="140"/>
      <c r="D28" s="141"/>
      <c r="E28" s="144"/>
      <c r="F28" s="143" t="s">
        <v>100</v>
      </c>
      <c r="G28" s="120" t="s">
        <v>97</v>
      </c>
      <c r="H28" s="191">
        <f>L28+P28+T28+X28</f>
        <v>0</v>
      </c>
      <c r="I28" s="192"/>
      <c r="J28" s="192"/>
      <c r="K28" s="192"/>
      <c r="L28" s="200">
        <f>SUM(I28:K28)</f>
        <v>0</v>
      </c>
      <c r="M28" s="192"/>
      <c r="N28" s="192"/>
      <c r="O28" s="192"/>
      <c r="P28" s="192">
        <f>SUM(M28:O28)</f>
        <v>0</v>
      </c>
      <c r="Q28" s="192"/>
      <c r="R28" s="192"/>
      <c r="S28" s="192"/>
      <c r="T28" s="192">
        <f>SUM(Q28:S28)</f>
        <v>0</v>
      </c>
      <c r="U28" s="192"/>
      <c r="V28" s="192"/>
      <c r="W28" s="192"/>
      <c r="X28" s="192">
        <f>SUM(U28:W28)</f>
        <v>0</v>
      </c>
      <c r="Y28" s="180"/>
    </row>
    <row r="29" spans="1:25" ht="56.25">
      <c r="A29" s="140"/>
      <c r="B29" s="140"/>
      <c r="C29" s="140"/>
      <c r="D29" s="141"/>
      <c r="E29" s="142" t="s">
        <v>159</v>
      </c>
      <c r="F29" s="143"/>
      <c r="G29" s="120"/>
      <c r="H29" s="191"/>
      <c r="I29" s="192"/>
      <c r="J29" s="192"/>
      <c r="K29" s="192"/>
      <c r="L29" s="192"/>
      <c r="M29" s="192"/>
      <c r="N29" s="192"/>
      <c r="O29" s="192"/>
      <c r="P29" s="192"/>
      <c r="Q29" s="192"/>
      <c r="R29" s="192"/>
      <c r="S29" s="192"/>
      <c r="T29" s="192"/>
      <c r="U29" s="192"/>
      <c r="V29" s="192"/>
      <c r="W29" s="192"/>
      <c r="X29" s="192"/>
      <c r="Y29" s="180"/>
    </row>
    <row r="30" spans="1:25" ht="37.5">
      <c r="A30" s="140"/>
      <c r="B30" s="140"/>
      <c r="C30" s="140"/>
      <c r="D30" s="141"/>
      <c r="E30" s="144" t="s">
        <v>106</v>
      </c>
      <c r="F30" s="143" t="s">
        <v>95</v>
      </c>
      <c r="G30" s="120" t="s">
        <v>96</v>
      </c>
      <c r="H30" s="191">
        <f>L30+P30+T30+X30</f>
        <v>80</v>
      </c>
      <c r="I30" s="192"/>
      <c r="J30" s="192"/>
      <c r="K30" s="192"/>
      <c r="L30" s="192">
        <f>SUM(I30:K30)</f>
        <v>0</v>
      </c>
      <c r="M30" s="192"/>
      <c r="N30" s="192"/>
      <c r="O30" s="192"/>
      <c r="P30" s="192">
        <f>SUM(M30:O30)</f>
        <v>0</v>
      </c>
      <c r="Q30" s="192"/>
      <c r="R30" s="192"/>
      <c r="S30" s="192"/>
      <c r="T30" s="192">
        <f>SUM(Q30:S30)</f>
        <v>0</v>
      </c>
      <c r="U30" s="192"/>
      <c r="V30" s="192"/>
      <c r="W30" s="192">
        <v>80</v>
      </c>
      <c r="X30" s="192">
        <f>SUM(U30:W30)</f>
        <v>80</v>
      </c>
      <c r="Y30" s="180"/>
    </row>
    <row r="31" spans="1:25">
      <c r="A31" s="140"/>
      <c r="B31" s="140"/>
      <c r="C31" s="140"/>
      <c r="D31" s="141"/>
      <c r="E31" s="144"/>
      <c r="F31" s="143" t="s">
        <v>95</v>
      </c>
      <c r="G31" s="120" t="s">
        <v>97</v>
      </c>
      <c r="H31" s="191">
        <f>L31+P31+T31+X31</f>
        <v>0</v>
      </c>
      <c r="I31" s="192"/>
      <c r="J31" s="192"/>
      <c r="K31" s="192"/>
      <c r="L31" s="192">
        <f>SUM(I31:K31)</f>
        <v>0</v>
      </c>
      <c r="M31" s="192"/>
      <c r="N31" s="192"/>
      <c r="O31" s="192"/>
      <c r="P31" s="192">
        <f>SUM(M31:O31)</f>
        <v>0</v>
      </c>
      <c r="Q31" s="192"/>
      <c r="R31" s="192"/>
      <c r="S31" s="192"/>
      <c r="T31" s="192">
        <f>SUM(Q31:S31)</f>
        <v>0</v>
      </c>
      <c r="U31" s="192"/>
      <c r="V31" s="192"/>
      <c r="W31" s="192"/>
      <c r="X31" s="192">
        <f>SUM(U31:W31)</f>
        <v>0</v>
      </c>
      <c r="Y31" s="180"/>
    </row>
    <row r="32" spans="1:25" ht="56.25">
      <c r="A32" s="140"/>
      <c r="B32" s="140"/>
      <c r="C32" s="140"/>
      <c r="D32" s="141"/>
      <c r="E32" s="144" t="s">
        <v>107</v>
      </c>
      <c r="F32" s="143" t="s">
        <v>95</v>
      </c>
      <c r="G32" s="120" t="s">
        <v>96</v>
      </c>
      <c r="H32" s="191">
        <f>L32+P32+T32+X32</f>
        <v>80</v>
      </c>
      <c r="I32" s="192"/>
      <c r="J32" s="192"/>
      <c r="K32" s="192"/>
      <c r="L32" s="192">
        <f>SUM(I32:K32)</f>
        <v>0</v>
      </c>
      <c r="M32" s="192"/>
      <c r="N32" s="192"/>
      <c r="O32" s="192"/>
      <c r="P32" s="192">
        <f>SUM(M32:O32)</f>
        <v>0</v>
      </c>
      <c r="Q32" s="192"/>
      <c r="R32" s="192"/>
      <c r="S32" s="192"/>
      <c r="T32" s="192">
        <f>SUM(Q32:S32)</f>
        <v>0</v>
      </c>
      <c r="U32" s="192"/>
      <c r="V32" s="192"/>
      <c r="W32" s="192">
        <v>80</v>
      </c>
      <c r="X32" s="192">
        <f>SUM(U32:W32)</f>
        <v>80</v>
      </c>
      <c r="Y32" s="180"/>
    </row>
    <row r="33" spans="1:25" s="251" customFormat="1">
      <c r="A33" s="243"/>
      <c r="B33" s="243"/>
      <c r="C33" s="243"/>
      <c r="D33" s="244"/>
      <c r="E33" s="245"/>
      <c r="F33" s="246" t="s">
        <v>95</v>
      </c>
      <c r="G33" s="247" t="s">
        <v>97</v>
      </c>
      <c r="H33" s="248">
        <f>L33+P33+T33+X33</f>
        <v>0</v>
      </c>
      <c r="I33" s="249"/>
      <c r="J33" s="249"/>
      <c r="K33" s="249"/>
      <c r="L33" s="249">
        <f>SUM(I33:K33)</f>
        <v>0</v>
      </c>
      <c r="M33" s="249"/>
      <c r="N33" s="249"/>
      <c r="O33" s="249"/>
      <c r="P33" s="249">
        <f>SUM(M33:O33)</f>
        <v>0</v>
      </c>
      <c r="Q33" s="249"/>
      <c r="R33" s="249"/>
      <c r="S33" s="249"/>
      <c r="T33" s="249">
        <f>SUM(Q33:S33)</f>
        <v>0</v>
      </c>
      <c r="U33" s="249"/>
      <c r="V33" s="249"/>
      <c r="W33" s="249"/>
      <c r="X33" s="249">
        <f>SUM(U33:W33)</f>
        <v>0</v>
      </c>
      <c r="Y33" s="250"/>
    </row>
    <row r="34" spans="1:25" s="145" customFormat="1">
      <c r="A34" s="233"/>
      <c r="B34" s="234" t="s">
        <v>108</v>
      </c>
      <c r="C34" s="233"/>
      <c r="D34" s="235"/>
      <c r="E34" s="236" t="s">
        <v>63</v>
      </c>
      <c r="F34" s="237"/>
      <c r="G34" s="238" t="s">
        <v>97</v>
      </c>
      <c r="H34" s="239" t="s">
        <v>109</v>
      </c>
      <c r="I34" s="240"/>
      <c r="J34" s="241"/>
      <c r="K34" s="240"/>
      <c r="L34" s="241"/>
      <c r="M34" s="240"/>
      <c r="N34" s="240"/>
      <c r="O34" s="240"/>
      <c r="P34" s="240"/>
      <c r="Q34" s="240"/>
      <c r="R34" s="240"/>
      <c r="S34" s="240"/>
      <c r="T34" s="240"/>
      <c r="U34" s="240"/>
      <c r="V34" s="240"/>
      <c r="W34" s="240"/>
      <c r="X34" s="240"/>
      <c r="Y34" s="242"/>
    </row>
    <row r="35" spans="1:25" ht="37.5" outlineLevel="2">
      <c r="A35" s="122"/>
      <c r="B35" s="122"/>
      <c r="C35" s="122"/>
      <c r="D35" s="123"/>
      <c r="E35" s="124" t="s">
        <v>110</v>
      </c>
      <c r="F35" s="125" t="s">
        <v>100</v>
      </c>
      <c r="G35" s="126" t="s">
        <v>96</v>
      </c>
      <c r="H35" s="193">
        <f>L35+P35+T35+X35</f>
        <v>240</v>
      </c>
      <c r="I35" s="194">
        <v>0</v>
      </c>
      <c r="J35" s="198">
        <v>160</v>
      </c>
      <c r="K35" s="194">
        <v>80</v>
      </c>
      <c r="L35" s="198">
        <f>SUM(I35:K35)</f>
        <v>240</v>
      </c>
      <c r="M35" s="194">
        <v>0</v>
      </c>
      <c r="N35" s="194">
        <v>0</v>
      </c>
      <c r="O35" s="194">
        <v>0</v>
      </c>
      <c r="P35" s="194">
        <f>SUM(M35:O35)</f>
        <v>0</v>
      </c>
      <c r="Q35" s="194">
        <v>0</v>
      </c>
      <c r="R35" s="194">
        <v>0</v>
      </c>
      <c r="S35" s="194">
        <v>0</v>
      </c>
      <c r="T35" s="194">
        <v>0</v>
      </c>
      <c r="U35" s="194">
        <v>0</v>
      </c>
      <c r="V35" s="194">
        <v>0</v>
      </c>
      <c r="W35" s="194">
        <v>0</v>
      </c>
      <c r="X35" s="194">
        <f>SUM(U35:W35)</f>
        <v>0</v>
      </c>
      <c r="Y35" s="181"/>
    </row>
    <row r="36" spans="1:25" outlineLevel="2">
      <c r="A36" s="146"/>
      <c r="B36" s="146"/>
      <c r="C36" s="146"/>
      <c r="D36" s="123"/>
      <c r="E36" s="124"/>
      <c r="F36" s="125" t="s">
        <v>100</v>
      </c>
      <c r="G36" s="150" t="s">
        <v>97</v>
      </c>
      <c r="H36" s="193">
        <f>L36+P36+T36+X36</f>
        <v>0</v>
      </c>
      <c r="I36" s="202">
        <v>0</v>
      </c>
      <c r="J36" s="202">
        <v>0</v>
      </c>
      <c r="K36" s="202">
        <v>0</v>
      </c>
      <c r="L36" s="202">
        <f>SUM(I36:K36)</f>
        <v>0</v>
      </c>
      <c r="M36" s="194">
        <v>0</v>
      </c>
      <c r="N36" s="194">
        <v>0</v>
      </c>
      <c r="O36" s="202">
        <v>0</v>
      </c>
      <c r="P36" s="202">
        <f>SUM(M36:O36)</f>
        <v>0</v>
      </c>
      <c r="Q36" s="202">
        <v>0</v>
      </c>
      <c r="R36" s="202">
        <v>0</v>
      </c>
      <c r="S36" s="202">
        <v>0</v>
      </c>
      <c r="T36" s="202">
        <f>SUM(Q36:S36)</f>
        <v>0</v>
      </c>
      <c r="U36" s="202">
        <v>0</v>
      </c>
      <c r="V36" s="202">
        <v>0</v>
      </c>
      <c r="W36" s="202">
        <v>0</v>
      </c>
      <c r="X36" s="202">
        <f>SUM(U36:W36)</f>
        <v>0</v>
      </c>
      <c r="Y36" s="185"/>
    </row>
    <row r="37" spans="1:25" ht="37.5" outlineLevel="2">
      <c r="A37" s="122"/>
      <c r="B37" s="122"/>
      <c r="C37" s="122"/>
      <c r="D37" s="133"/>
      <c r="E37" s="134" t="s">
        <v>111</v>
      </c>
      <c r="F37" s="135" t="s">
        <v>95</v>
      </c>
      <c r="G37" s="126" t="s">
        <v>96</v>
      </c>
      <c r="H37" s="223">
        <f>L37+P37+T37+X37</f>
        <v>80</v>
      </c>
      <c r="I37" s="194">
        <v>0</v>
      </c>
      <c r="J37" s="194">
        <v>0</v>
      </c>
      <c r="K37" s="194">
        <v>0</v>
      </c>
      <c r="L37" s="194">
        <f>SUM(I37:K37)</f>
        <v>0</v>
      </c>
      <c r="M37" s="198">
        <v>0</v>
      </c>
      <c r="N37" s="198">
        <v>0</v>
      </c>
      <c r="O37" s="194">
        <v>0</v>
      </c>
      <c r="P37" s="194">
        <f>SUM(M37:O37)</f>
        <v>0</v>
      </c>
      <c r="Q37" s="194">
        <v>0</v>
      </c>
      <c r="R37" s="194">
        <v>0</v>
      </c>
      <c r="S37" s="194">
        <v>0</v>
      </c>
      <c r="T37" s="194">
        <f>SUM(Q37:S37)</f>
        <v>0</v>
      </c>
      <c r="U37" s="194">
        <v>0</v>
      </c>
      <c r="V37" s="194">
        <v>0</v>
      </c>
      <c r="W37" s="194">
        <v>80</v>
      </c>
      <c r="X37" s="194">
        <f>SUM(U37:W37)</f>
        <v>80</v>
      </c>
      <c r="Y37" s="181"/>
    </row>
    <row r="38" spans="1:25" outlineLevel="2">
      <c r="A38" s="146"/>
      <c r="B38" s="146"/>
      <c r="C38" s="146"/>
      <c r="D38" s="147"/>
      <c r="E38" s="148"/>
      <c r="F38" s="167" t="s">
        <v>95</v>
      </c>
      <c r="G38" s="126" t="s">
        <v>97</v>
      </c>
      <c r="H38" s="201">
        <f>L38+P38+T38+X38</f>
        <v>0</v>
      </c>
      <c r="I38" s="202">
        <v>0</v>
      </c>
      <c r="J38" s="202">
        <v>0</v>
      </c>
      <c r="K38" s="202">
        <v>0</v>
      </c>
      <c r="L38" s="202">
        <f>SUM(I38:K38)</f>
        <v>0</v>
      </c>
      <c r="M38" s="202">
        <v>0</v>
      </c>
      <c r="N38" s="202">
        <v>0</v>
      </c>
      <c r="O38" s="202">
        <v>0</v>
      </c>
      <c r="P38" s="202">
        <f>SUM(M38:O38)</f>
        <v>0</v>
      </c>
      <c r="Q38" s="202">
        <v>0</v>
      </c>
      <c r="R38" s="202">
        <v>0</v>
      </c>
      <c r="S38" s="202">
        <v>0</v>
      </c>
      <c r="T38" s="194">
        <f>SUM(Q38:S38)</f>
        <v>0</v>
      </c>
      <c r="U38" s="202">
        <v>0</v>
      </c>
      <c r="V38" s="202">
        <v>0</v>
      </c>
      <c r="W38" s="202">
        <v>0</v>
      </c>
      <c r="X38" s="202">
        <f>SUM(U38:W38)</f>
        <v>0</v>
      </c>
      <c r="Y38" s="185"/>
    </row>
    <row r="39" spans="1:25" outlineLevel="2">
      <c r="A39" s="122"/>
      <c r="B39" s="122"/>
      <c r="C39" s="122"/>
      <c r="D39" s="123"/>
      <c r="E39" s="124" t="s">
        <v>172</v>
      </c>
      <c r="F39" s="125"/>
      <c r="G39" s="136"/>
      <c r="H39" s="193"/>
      <c r="I39" s="194"/>
      <c r="J39" s="194"/>
      <c r="K39" s="194"/>
      <c r="L39" s="194"/>
      <c r="M39" s="194"/>
      <c r="N39" s="194"/>
      <c r="O39" s="194"/>
      <c r="P39" s="194"/>
      <c r="Q39" s="194"/>
      <c r="R39" s="194"/>
      <c r="S39" s="194"/>
      <c r="T39" s="198"/>
      <c r="U39" s="194"/>
      <c r="V39" s="194"/>
      <c r="W39" s="194"/>
      <c r="X39" s="194"/>
      <c r="Y39" s="181"/>
    </row>
    <row r="40" spans="1:25" ht="37.5" outlineLevel="2">
      <c r="A40" s="122"/>
      <c r="B40" s="122"/>
      <c r="C40" s="122"/>
      <c r="D40" s="123"/>
      <c r="E40" s="124" t="s">
        <v>195</v>
      </c>
      <c r="F40" s="125"/>
      <c r="G40" s="126"/>
      <c r="H40" s="193"/>
      <c r="I40" s="194"/>
      <c r="J40" s="194"/>
      <c r="K40" s="194"/>
      <c r="L40" s="194"/>
      <c r="M40" s="194"/>
      <c r="N40" s="194"/>
      <c r="O40" s="194"/>
      <c r="P40" s="194"/>
      <c r="Q40" s="194"/>
      <c r="R40" s="194"/>
      <c r="S40" s="194"/>
      <c r="T40" s="194"/>
      <c r="U40" s="194"/>
      <c r="V40" s="194"/>
      <c r="W40" s="194"/>
      <c r="X40" s="194"/>
      <c r="Y40" s="181"/>
    </row>
    <row r="41" spans="1:25" ht="37.5" outlineLevel="2">
      <c r="A41" s="122"/>
      <c r="B41" s="122"/>
      <c r="C41" s="122"/>
      <c r="D41" s="123"/>
      <c r="E41" s="124" t="s">
        <v>196</v>
      </c>
      <c r="F41" s="125"/>
      <c r="G41" s="126"/>
      <c r="H41" s="193"/>
      <c r="I41" s="194"/>
      <c r="J41" s="194"/>
      <c r="K41" s="194"/>
      <c r="L41" s="194"/>
      <c r="M41" s="194"/>
      <c r="N41" s="194"/>
      <c r="O41" s="194"/>
      <c r="P41" s="194"/>
      <c r="Q41" s="194"/>
      <c r="R41" s="194"/>
      <c r="S41" s="194"/>
      <c r="T41" s="194"/>
      <c r="U41" s="194"/>
      <c r="V41" s="194"/>
      <c r="W41" s="194"/>
      <c r="X41" s="194"/>
      <c r="Y41" s="181"/>
    </row>
    <row r="42" spans="1:25" ht="37.5" outlineLevel="2">
      <c r="A42" s="122"/>
      <c r="B42" s="122"/>
      <c r="C42" s="122"/>
      <c r="D42" s="123"/>
      <c r="E42" s="124" t="s">
        <v>197</v>
      </c>
      <c r="F42" s="125"/>
      <c r="G42" s="126"/>
      <c r="H42" s="193"/>
      <c r="I42" s="194"/>
      <c r="J42" s="194"/>
      <c r="K42" s="194"/>
      <c r="L42" s="194"/>
      <c r="M42" s="194"/>
      <c r="N42" s="194"/>
      <c r="O42" s="194"/>
      <c r="P42" s="194"/>
      <c r="Q42" s="194"/>
      <c r="R42" s="194"/>
      <c r="S42" s="194"/>
      <c r="T42" s="194"/>
      <c r="U42" s="194"/>
      <c r="V42" s="194"/>
      <c r="W42" s="194"/>
      <c r="X42" s="194"/>
      <c r="Y42" s="181"/>
    </row>
    <row r="43" spans="1:25" outlineLevel="2">
      <c r="A43" s="122"/>
      <c r="B43" s="122"/>
      <c r="C43" s="122"/>
      <c r="D43" s="123"/>
      <c r="E43" s="124" t="s">
        <v>112</v>
      </c>
      <c r="F43" s="125"/>
      <c r="G43" s="126"/>
      <c r="H43" s="193"/>
      <c r="I43" s="194"/>
      <c r="J43" s="194"/>
      <c r="K43" s="194"/>
      <c r="L43" s="194"/>
      <c r="M43" s="194"/>
      <c r="N43" s="194"/>
      <c r="O43" s="194"/>
      <c r="P43" s="194"/>
      <c r="Q43" s="194"/>
      <c r="R43" s="194"/>
      <c r="S43" s="194"/>
      <c r="T43" s="194"/>
      <c r="U43" s="194"/>
      <c r="V43" s="194"/>
      <c r="W43" s="194"/>
      <c r="X43" s="194"/>
      <c r="Y43" s="181"/>
    </row>
    <row r="44" spans="1:25" outlineLevel="2">
      <c r="A44" s="122"/>
      <c r="B44" s="122"/>
      <c r="C44" s="122"/>
      <c r="D44" s="123"/>
      <c r="E44" s="124" t="s">
        <v>113</v>
      </c>
      <c r="F44" s="125"/>
      <c r="G44" s="126"/>
      <c r="H44" s="193"/>
      <c r="I44" s="194"/>
      <c r="J44" s="194"/>
      <c r="K44" s="194"/>
      <c r="L44" s="194"/>
      <c r="M44" s="194"/>
      <c r="N44" s="194"/>
      <c r="O44" s="194"/>
      <c r="P44" s="194"/>
      <c r="Q44" s="194"/>
      <c r="R44" s="194"/>
      <c r="S44" s="194"/>
      <c r="T44" s="194"/>
      <c r="U44" s="194"/>
      <c r="V44" s="194"/>
      <c r="W44" s="194"/>
      <c r="X44" s="194"/>
      <c r="Y44" s="181"/>
    </row>
    <row r="45" spans="1:25" outlineLevel="2">
      <c r="A45" s="127"/>
      <c r="B45" s="127"/>
      <c r="C45" s="127"/>
      <c r="D45" s="128"/>
      <c r="E45" s="129"/>
      <c r="F45" s="130"/>
      <c r="G45" s="131"/>
      <c r="H45" s="195"/>
      <c r="I45" s="196"/>
      <c r="J45" s="196"/>
      <c r="K45" s="196"/>
      <c r="L45" s="196"/>
      <c r="M45" s="196"/>
      <c r="N45" s="196"/>
      <c r="O45" s="196"/>
      <c r="P45" s="196"/>
      <c r="Q45" s="196"/>
      <c r="R45" s="196"/>
      <c r="S45" s="196"/>
      <c r="T45" s="196"/>
      <c r="U45" s="196"/>
      <c r="V45" s="196"/>
      <c r="W45" s="196"/>
      <c r="X45" s="196"/>
      <c r="Y45" s="182"/>
    </row>
    <row r="46" spans="1:25" s="261" customFormat="1" ht="37.5">
      <c r="A46" s="284"/>
      <c r="B46" s="279" t="s">
        <v>108</v>
      </c>
      <c r="C46" s="279"/>
      <c r="D46" s="273"/>
      <c r="E46" s="286" t="s">
        <v>64</v>
      </c>
      <c r="F46" s="293"/>
      <c r="G46" s="287" t="s">
        <v>97</v>
      </c>
      <c r="H46" s="288" t="s">
        <v>109</v>
      </c>
      <c r="I46" s="289"/>
      <c r="J46" s="289"/>
      <c r="K46" s="289"/>
      <c r="L46" s="289"/>
      <c r="M46" s="258"/>
      <c r="N46" s="289"/>
      <c r="O46" s="289"/>
      <c r="P46" s="258"/>
      <c r="Q46" s="289"/>
      <c r="R46" s="289"/>
      <c r="S46" s="289"/>
      <c r="T46" s="289"/>
      <c r="U46" s="258"/>
      <c r="V46" s="289"/>
      <c r="W46" s="258"/>
      <c r="X46" s="289"/>
      <c r="Y46" s="294"/>
    </row>
    <row r="47" spans="1:25" ht="56.25" outlineLevel="2">
      <c r="A47" s="122"/>
      <c r="B47" s="122"/>
      <c r="C47" s="122"/>
      <c r="D47" s="133"/>
      <c r="E47" s="124" t="s">
        <v>114</v>
      </c>
      <c r="F47" s="125" t="s">
        <v>100</v>
      </c>
      <c r="G47" s="126" t="s">
        <v>96</v>
      </c>
      <c r="H47" s="193">
        <f>L47+P47+T47+X47</f>
        <v>50</v>
      </c>
      <c r="I47" s="194">
        <v>0</v>
      </c>
      <c r="J47" s="194">
        <v>0</v>
      </c>
      <c r="K47" s="194">
        <v>0</v>
      </c>
      <c r="L47" s="194">
        <f>SUM(I47:K47)</f>
        <v>0</v>
      </c>
      <c r="M47" s="198">
        <v>0</v>
      </c>
      <c r="N47" s="194">
        <v>0</v>
      </c>
      <c r="O47" s="194">
        <v>0</v>
      </c>
      <c r="P47" s="198">
        <f>SUM(M47:O47)</f>
        <v>0</v>
      </c>
      <c r="Q47" s="194">
        <v>0</v>
      </c>
      <c r="R47" s="194">
        <v>0</v>
      </c>
      <c r="S47" s="194">
        <v>0</v>
      </c>
      <c r="T47" s="194">
        <f>SUM(Q47:S47)</f>
        <v>0</v>
      </c>
      <c r="U47" s="198">
        <v>0</v>
      </c>
      <c r="V47" s="194">
        <v>50</v>
      </c>
      <c r="W47" s="198">
        <v>0</v>
      </c>
      <c r="X47" s="194">
        <f>SUM(U47:W47)</f>
        <v>50</v>
      </c>
      <c r="Y47" s="181"/>
    </row>
    <row r="48" spans="1:25" outlineLevel="2">
      <c r="A48" s="122"/>
      <c r="B48" s="122"/>
      <c r="C48" s="122"/>
      <c r="D48" s="123"/>
      <c r="E48" s="124"/>
      <c r="F48" s="125" t="s">
        <v>100</v>
      </c>
      <c r="G48" s="126" t="s">
        <v>97</v>
      </c>
      <c r="H48" s="193">
        <f>L48+P48+T48+X48</f>
        <v>0</v>
      </c>
      <c r="I48" s="194">
        <v>0</v>
      </c>
      <c r="J48" s="194">
        <v>0</v>
      </c>
      <c r="K48" s="194">
        <v>0</v>
      </c>
      <c r="L48" s="194">
        <f>SUM(I48:K48)</f>
        <v>0</v>
      </c>
      <c r="M48" s="194">
        <v>0</v>
      </c>
      <c r="N48" s="194">
        <v>0</v>
      </c>
      <c r="O48" s="194">
        <v>0</v>
      </c>
      <c r="P48" s="194">
        <f>SUM(M48:O48)</f>
        <v>0</v>
      </c>
      <c r="Q48" s="194">
        <v>0</v>
      </c>
      <c r="R48" s="194">
        <v>0</v>
      </c>
      <c r="S48" s="194">
        <v>0</v>
      </c>
      <c r="T48" s="194">
        <f>SUM(Q48:S48)</f>
        <v>0</v>
      </c>
      <c r="U48" s="194">
        <v>0</v>
      </c>
      <c r="V48" s="194">
        <v>0</v>
      </c>
      <c r="W48" s="194">
        <v>0</v>
      </c>
      <c r="X48" s="194">
        <f>SUM(U48:W48)</f>
        <v>0</v>
      </c>
      <c r="Y48" s="181"/>
    </row>
    <row r="49" spans="1:25" ht="37.5" outlineLevel="2">
      <c r="A49" s="122"/>
      <c r="B49" s="132"/>
      <c r="C49" s="122"/>
      <c r="D49" s="123"/>
      <c r="E49" s="124" t="s">
        <v>111</v>
      </c>
      <c r="F49" s="135" t="s">
        <v>95</v>
      </c>
      <c r="G49" s="126" t="s">
        <v>96</v>
      </c>
      <c r="H49" s="201">
        <f>L49+P49+T49+X49</f>
        <v>80</v>
      </c>
      <c r="I49" s="194">
        <v>0</v>
      </c>
      <c r="J49" s="194">
        <v>0</v>
      </c>
      <c r="K49" s="194">
        <v>0</v>
      </c>
      <c r="L49" s="202">
        <f>SUM(I49:K49)</f>
        <v>0</v>
      </c>
      <c r="M49" s="194">
        <v>0</v>
      </c>
      <c r="N49" s="194">
        <v>0</v>
      </c>
      <c r="O49" s="194">
        <v>0</v>
      </c>
      <c r="P49" s="202">
        <f>SUM(M49:O49)</f>
        <v>0</v>
      </c>
      <c r="Q49" s="194">
        <v>0</v>
      </c>
      <c r="R49" s="198">
        <v>0</v>
      </c>
      <c r="S49" s="194">
        <v>0</v>
      </c>
      <c r="T49" s="202">
        <f>SUM(Q49:S49)</f>
        <v>0</v>
      </c>
      <c r="U49" s="194">
        <v>0</v>
      </c>
      <c r="V49" s="194">
        <v>0</v>
      </c>
      <c r="W49" s="198">
        <v>80</v>
      </c>
      <c r="X49" s="202">
        <f>SUM(U49:W49)</f>
        <v>80</v>
      </c>
      <c r="Y49" s="181"/>
    </row>
    <row r="50" spans="1:25" outlineLevel="2">
      <c r="A50" s="122"/>
      <c r="B50" s="122"/>
      <c r="C50" s="122"/>
      <c r="D50" s="147"/>
      <c r="E50" s="148"/>
      <c r="F50" s="167" t="s">
        <v>95</v>
      </c>
      <c r="G50" s="126" t="s">
        <v>97</v>
      </c>
      <c r="H50" s="193">
        <f>L50+P50+T50+X50</f>
        <v>0</v>
      </c>
      <c r="I50" s="202">
        <v>0</v>
      </c>
      <c r="J50" s="202">
        <v>0</v>
      </c>
      <c r="K50" s="202">
        <v>0</v>
      </c>
      <c r="L50" s="202">
        <f>SUM(I50:K50)</f>
        <v>0</v>
      </c>
      <c r="M50" s="202">
        <v>0</v>
      </c>
      <c r="N50" s="202">
        <v>0</v>
      </c>
      <c r="O50" s="202">
        <v>0</v>
      </c>
      <c r="P50" s="202">
        <f>SUM(M50:O50)</f>
        <v>0</v>
      </c>
      <c r="Q50" s="202">
        <v>0</v>
      </c>
      <c r="R50" s="202">
        <v>0</v>
      </c>
      <c r="S50" s="202">
        <v>0</v>
      </c>
      <c r="T50" s="202">
        <f>SUM(Q50:S50)</f>
        <v>0</v>
      </c>
      <c r="U50" s="202">
        <v>0</v>
      </c>
      <c r="V50" s="202">
        <v>0</v>
      </c>
      <c r="W50" s="202">
        <v>0</v>
      </c>
      <c r="X50" s="202">
        <f>SUM(U50:W50)</f>
        <v>0</v>
      </c>
      <c r="Y50" s="185"/>
    </row>
    <row r="51" spans="1:25" outlineLevel="2">
      <c r="A51" s="132"/>
      <c r="B51" s="132"/>
      <c r="C51" s="132"/>
      <c r="D51" s="123"/>
      <c r="E51" s="124" t="s">
        <v>172</v>
      </c>
      <c r="F51" s="125"/>
      <c r="G51" s="136"/>
      <c r="H51" s="197"/>
      <c r="I51" s="194"/>
      <c r="J51" s="194"/>
      <c r="K51" s="194"/>
      <c r="L51" s="194"/>
      <c r="M51" s="194"/>
      <c r="N51" s="194"/>
      <c r="O51" s="194"/>
      <c r="P51" s="194"/>
      <c r="Q51" s="194"/>
      <c r="R51" s="194"/>
      <c r="S51" s="194"/>
      <c r="T51" s="194"/>
      <c r="U51" s="194"/>
      <c r="V51" s="194"/>
      <c r="W51" s="194"/>
      <c r="X51" s="194"/>
      <c r="Y51" s="181"/>
    </row>
    <row r="52" spans="1:25" ht="37.5" outlineLevel="2">
      <c r="A52" s="122"/>
      <c r="B52" s="122"/>
      <c r="C52" s="122"/>
      <c r="D52" s="123"/>
      <c r="E52" s="124" t="s">
        <v>174</v>
      </c>
      <c r="F52" s="125"/>
      <c r="G52" s="126"/>
      <c r="H52" s="193"/>
      <c r="I52" s="194"/>
      <c r="J52" s="194"/>
      <c r="K52" s="194"/>
      <c r="L52" s="194"/>
      <c r="M52" s="194"/>
      <c r="N52" s="194"/>
      <c r="O52" s="194"/>
      <c r="P52" s="194"/>
      <c r="Q52" s="194"/>
      <c r="R52" s="194"/>
      <c r="S52" s="194"/>
      <c r="T52" s="194"/>
      <c r="U52" s="194"/>
      <c r="V52" s="194"/>
      <c r="W52" s="194"/>
      <c r="X52" s="194"/>
      <c r="Y52" s="181"/>
    </row>
    <row r="53" spans="1:25" outlineLevel="2">
      <c r="A53" s="122"/>
      <c r="B53" s="122"/>
      <c r="C53" s="122"/>
      <c r="D53" s="123"/>
      <c r="E53" s="124" t="s">
        <v>115</v>
      </c>
      <c r="F53" s="125"/>
      <c r="G53" s="126"/>
      <c r="H53" s="193"/>
      <c r="I53" s="194"/>
      <c r="J53" s="194"/>
      <c r="K53" s="194"/>
      <c r="L53" s="194"/>
      <c r="M53" s="194"/>
      <c r="N53" s="194"/>
      <c r="O53" s="194"/>
      <c r="P53" s="194"/>
      <c r="Q53" s="194"/>
      <c r="R53" s="194"/>
      <c r="S53" s="194"/>
      <c r="T53" s="194"/>
      <c r="U53" s="194"/>
      <c r="V53" s="194"/>
      <c r="W53" s="194"/>
      <c r="X53" s="194"/>
      <c r="Y53" s="181"/>
    </row>
    <row r="54" spans="1:25" outlineLevel="2">
      <c r="A54" s="146"/>
      <c r="B54" s="127"/>
      <c r="C54" s="146"/>
      <c r="D54" s="147"/>
      <c r="E54" s="148" t="s">
        <v>116</v>
      </c>
      <c r="F54" s="149"/>
      <c r="G54" s="150"/>
      <c r="H54" s="201"/>
      <c r="I54" s="202"/>
      <c r="J54" s="202"/>
      <c r="K54" s="202"/>
      <c r="L54" s="202"/>
      <c r="M54" s="202"/>
      <c r="N54" s="202"/>
      <c r="O54" s="202"/>
      <c r="P54" s="202"/>
      <c r="Q54" s="202"/>
      <c r="R54" s="202"/>
      <c r="S54" s="202"/>
      <c r="T54" s="202"/>
      <c r="U54" s="202"/>
      <c r="V54" s="202"/>
      <c r="W54" s="202"/>
      <c r="X54" s="202"/>
      <c r="Y54" s="185"/>
    </row>
    <row r="55" spans="1:25" s="261" customFormat="1">
      <c r="A55" s="263"/>
      <c r="B55" s="279" t="s">
        <v>108</v>
      </c>
      <c r="C55" s="263"/>
      <c r="D55" s="264"/>
      <c r="E55" s="265" t="s">
        <v>65</v>
      </c>
      <c r="F55" s="266"/>
      <c r="G55" s="267" t="s">
        <v>97</v>
      </c>
      <c r="H55" s="268" t="s">
        <v>109</v>
      </c>
      <c r="I55" s="269"/>
      <c r="J55" s="269"/>
      <c r="K55" s="269"/>
      <c r="L55" s="269"/>
      <c r="M55" s="269"/>
      <c r="N55" s="269"/>
      <c r="O55" s="269"/>
      <c r="P55" s="269"/>
      <c r="Q55" s="269"/>
      <c r="R55" s="269"/>
      <c r="S55" s="269"/>
      <c r="T55" s="269"/>
      <c r="U55" s="270"/>
      <c r="V55" s="270"/>
      <c r="W55" s="269"/>
      <c r="X55" s="269"/>
      <c r="Y55" s="271"/>
    </row>
    <row r="56" spans="1:25" ht="37.5" outlineLevel="2">
      <c r="A56" s="122"/>
      <c r="B56" s="122"/>
      <c r="C56" s="122"/>
      <c r="D56" s="123"/>
      <c r="E56" s="124" t="s">
        <v>117</v>
      </c>
      <c r="F56" s="135" t="s">
        <v>100</v>
      </c>
      <c r="G56" s="126" t="s">
        <v>96</v>
      </c>
      <c r="H56" s="197">
        <f>L56+P56+T56+X56</f>
        <v>50</v>
      </c>
      <c r="I56" s="194">
        <v>0</v>
      </c>
      <c r="J56" s="194">
        <v>0</v>
      </c>
      <c r="K56" s="194">
        <v>0</v>
      </c>
      <c r="L56" s="194">
        <f>SUM(I56:K56)</f>
        <v>0</v>
      </c>
      <c r="M56" s="194">
        <v>0</v>
      </c>
      <c r="N56" s="194">
        <v>0</v>
      </c>
      <c r="O56" s="194">
        <v>50</v>
      </c>
      <c r="P56" s="194">
        <f>SUM(M56:O56)</f>
        <v>50</v>
      </c>
      <c r="Q56" s="194">
        <v>0</v>
      </c>
      <c r="R56" s="194">
        <v>0</v>
      </c>
      <c r="S56" s="194">
        <v>0</v>
      </c>
      <c r="T56" s="194">
        <f>SUM(Q56:S56)</f>
        <v>0</v>
      </c>
      <c r="U56" s="198">
        <v>0</v>
      </c>
      <c r="V56" s="198">
        <v>0</v>
      </c>
      <c r="W56" s="194">
        <v>0</v>
      </c>
      <c r="X56" s="194">
        <f>SUM(U56:W56)</f>
        <v>0</v>
      </c>
      <c r="Y56" s="181"/>
    </row>
    <row r="57" spans="1:25" outlineLevel="2">
      <c r="A57" s="122"/>
      <c r="B57" s="122"/>
      <c r="C57" s="122"/>
      <c r="D57" s="123"/>
      <c r="E57" s="124"/>
      <c r="F57" s="125" t="s">
        <v>100</v>
      </c>
      <c r="G57" s="126" t="s">
        <v>97</v>
      </c>
      <c r="H57" s="193"/>
      <c r="I57" s="194">
        <v>0</v>
      </c>
      <c r="J57" s="194">
        <v>0</v>
      </c>
      <c r="K57" s="194">
        <v>0</v>
      </c>
      <c r="L57" s="194">
        <f>SUM(I57:K57)</f>
        <v>0</v>
      </c>
      <c r="M57" s="194">
        <v>0</v>
      </c>
      <c r="N57" s="194">
        <v>0</v>
      </c>
      <c r="O57" s="194">
        <v>0</v>
      </c>
      <c r="P57" s="194">
        <f>SUM(M57:O57)</f>
        <v>0</v>
      </c>
      <c r="Q57" s="194">
        <v>0</v>
      </c>
      <c r="R57" s="194">
        <v>0</v>
      </c>
      <c r="S57" s="194">
        <v>0</v>
      </c>
      <c r="T57" s="194">
        <f>SUM(Q57:S57)</f>
        <v>0</v>
      </c>
      <c r="U57" s="194">
        <v>0</v>
      </c>
      <c r="V57" s="194">
        <v>0</v>
      </c>
      <c r="W57" s="194">
        <v>0</v>
      </c>
      <c r="X57" s="194">
        <f>SUM(U57:W57)</f>
        <v>0</v>
      </c>
      <c r="Y57" s="181"/>
    </row>
    <row r="58" spans="1:25" ht="37.5" outlineLevel="2">
      <c r="A58" s="122"/>
      <c r="B58" s="122"/>
      <c r="C58" s="122"/>
      <c r="D58" s="123"/>
      <c r="E58" s="124" t="s">
        <v>111</v>
      </c>
      <c r="F58" s="125" t="s">
        <v>95</v>
      </c>
      <c r="G58" s="126" t="s">
        <v>96</v>
      </c>
      <c r="H58" s="193">
        <f>L58+P58+T58+X58</f>
        <v>80</v>
      </c>
      <c r="I58" s="194">
        <v>0</v>
      </c>
      <c r="J58" s="194">
        <v>0</v>
      </c>
      <c r="K58" s="194">
        <v>0</v>
      </c>
      <c r="L58" s="194">
        <f>SUM(I58:K58)</f>
        <v>0</v>
      </c>
      <c r="M58" s="194">
        <v>0</v>
      </c>
      <c r="N58" s="194">
        <v>0</v>
      </c>
      <c r="O58" s="194">
        <v>0</v>
      </c>
      <c r="P58" s="194">
        <f>SUM(M58:O58)</f>
        <v>0</v>
      </c>
      <c r="Q58" s="194">
        <v>0</v>
      </c>
      <c r="R58" s="194">
        <v>0</v>
      </c>
      <c r="S58" s="194">
        <v>0</v>
      </c>
      <c r="T58" s="194">
        <f>SUM(Q58:S58)</f>
        <v>0</v>
      </c>
      <c r="U58" s="194"/>
      <c r="V58" s="194"/>
      <c r="W58" s="194">
        <v>80</v>
      </c>
      <c r="X58" s="194">
        <f>SUM(U58:W58)</f>
        <v>80</v>
      </c>
      <c r="Y58" s="181"/>
    </row>
    <row r="59" spans="1:25" outlineLevel="2">
      <c r="A59" s="122"/>
      <c r="B59" s="146"/>
      <c r="C59" s="146"/>
      <c r="D59" s="123"/>
      <c r="E59" s="148"/>
      <c r="F59" s="125" t="s">
        <v>95</v>
      </c>
      <c r="G59" s="150" t="s">
        <v>97</v>
      </c>
      <c r="H59" s="201">
        <f>L59+P59+T59+X59</f>
        <v>0</v>
      </c>
      <c r="I59" s="202">
        <v>0</v>
      </c>
      <c r="J59" s="194">
        <v>0</v>
      </c>
      <c r="K59" s="202">
        <v>0</v>
      </c>
      <c r="L59" s="202">
        <f>SUM(I59:K59)</f>
        <v>0</v>
      </c>
      <c r="M59" s="202">
        <v>0</v>
      </c>
      <c r="N59" s="202">
        <v>0</v>
      </c>
      <c r="O59" s="202">
        <v>0</v>
      </c>
      <c r="P59" s="194">
        <f>SUM(M59:O59)</f>
        <v>0</v>
      </c>
      <c r="Q59" s="202">
        <v>0</v>
      </c>
      <c r="R59" s="202">
        <v>0</v>
      </c>
      <c r="S59" s="202">
        <v>0</v>
      </c>
      <c r="T59" s="202">
        <f>SUM(Q59:S59)</f>
        <v>0</v>
      </c>
      <c r="U59" s="194">
        <v>0</v>
      </c>
      <c r="V59" s="202">
        <v>0</v>
      </c>
      <c r="W59" s="202">
        <v>0</v>
      </c>
      <c r="X59" s="194">
        <f>SUM(U59:W59)</f>
        <v>0</v>
      </c>
      <c r="Y59" s="181"/>
    </row>
    <row r="60" spans="1:25" outlineLevel="2">
      <c r="A60" s="132"/>
      <c r="B60" s="122"/>
      <c r="C60" s="122"/>
      <c r="D60" s="133"/>
      <c r="E60" s="124" t="s">
        <v>172</v>
      </c>
      <c r="F60" s="135"/>
      <c r="G60" s="126"/>
      <c r="H60" s="193"/>
      <c r="I60" s="194"/>
      <c r="J60" s="198"/>
      <c r="K60" s="194"/>
      <c r="L60" s="194"/>
      <c r="M60" s="194"/>
      <c r="N60" s="194"/>
      <c r="O60" s="194"/>
      <c r="P60" s="198"/>
      <c r="Q60" s="194"/>
      <c r="R60" s="194"/>
      <c r="S60" s="194"/>
      <c r="T60" s="194"/>
      <c r="U60" s="198"/>
      <c r="V60" s="194"/>
      <c r="W60" s="194"/>
      <c r="X60" s="198"/>
      <c r="Y60" s="183"/>
    </row>
    <row r="61" spans="1:25" ht="37.5" outlineLevel="2">
      <c r="A61" s="122"/>
      <c r="B61" s="122"/>
      <c r="C61" s="122"/>
      <c r="D61" s="123"/>
      <c r="E61" s="124" t="s">
        <v>175</v>
      </c>
      <c r="F61" s="125"/>
      <c r="G61" s="126"/>
      <c r="H61" s="193"/>
      <c r="I61" s="194"/>
      <c r="J61" s="194"/>
      <c r="K61" s="194"/>
      <c r="L61" s="194"/>
      <c r="M61" s="194"/>
      <c r="N61" s="194"/>
      <c r="O61" s="194"/>
      <c r="P61" s="194"/>
      <c r="Q61" s="194"/>
      <c r="R61" s="194"/>
      <c r="S61" s="194"/>
      <c r="T61" s="194"/>
      <c r="U61" s="194"/>
      <c r="V61" s="194"/>
      <c r="W61" s="194"/>
      <c r="X61" s="194"/>
      <c r="Y61" s="181"/>
    </row>
    <row r="62" spans="1:25" outlineLevel="2">
      <c r="A62" s="122"/>
      <c r="B62" s="122"/>
      <c r="C62" s="122"/>
      <c r="D62" s="123"/>
      <c r="E62" s="124" t="s">
        <v>115</v>
      </c>
      <c r="F62" s="125"/>
      <c r="G62" s="126"/>
      <c r="H62" s="193"/>
      <c r="I62" s="194"/>
      <c r="J62" s="194"/>
      <c r="K62" s="194"/>
      <c r="L62" s="194"/>
      <c r="M62" s="194"/>
      <c r="N62" s="194"/>
      <c r="O62" s="194"/>
      <c r="P62" s="194"/>
      <c r="Q62" s="194"/>
      <c r="R62" s="194"/>
      <c r="S62" s="194"/>
      <c r="T62" s="194"/>
      <c r="U62" s="194"/>
      <c r="V62" s="194"/>
      <c r="W62" s="194"/>
      <c r="X62" s="194"/>
      <c r="Y62" s="181"/>
    </row>
    <row r="63" spans="1:25" outlineLevel="2">
      <c r="A63" s="127"/>
      <c r="B63" s="127"/>
      <c r="C63" s="127"/>
      <c r="D63" s="128"/>
      <c r="E63" s="129" t="s">
        <v>116</v>
      </c>
      <c r="F63" s="130"/>
      <c r="G63" s="131"/>
      <c r="H63" s="195"/>
      <c r="I63" s="196"/>
      <c r="J63" s="196"/>
      <c r="K63" s="196"/>
      <c r="L63" s="196"/>
      <c r="M63" s="196"/>
      <c r="N63" s="196"/>
      <c r="O63" s="196"/>
      <c r="P63" s="196"/>
      <c r="Q63" s="196"/>
      <c r="R63" s="196"/>
      <c r="S63" s="196"/>
      <c r="T63" s="196"/>
      <c r="U63" s="196"/>
      <c r="V63" s="196"/>
      <c r="W63" s="196"/>
      <c r="X63" s="196"/>
      <c r="Y63" s="182"/>
    </row>
    <row r="64" spans="1:25" s="261" customFormat="1" ht="37.5">
      <c r="A64" s="279" t="s">
        <v>108</v>
      </c>
      <c r="B64" s="284"/>
      <c r="C64" s="284"/>
      <c r="D64" s="273"/>
      <c r="E64" s="292" t="s">
        <v>66</v>
      </c>
      <c r="F64" s="293"/>
      <c r="G64" s="287" t="s">
        <v>97</v>
      </c>
      <c r="H64" s="257" t="s">
        <v>109</v>
      </c>
      <c r="I64" s="289"/>
      <c r="J64" s="258"/>
      <c r="K64" s="258"/>
      <c r="L64" s="258"/>
      <c r="M64" s="289"/>
      <c r="N64" s="289"/>
      <c r="O64" s="289"/>
      <c r="P64" s="289"/>
      <c r="Q64" s="289"/>
      <c r="R64" s="289"/>
      <c r="S64" s="289"/>
      <c r="T64" s="289"/>
      <c r="U64" s="289"/>
      <c r="V64" s="289"/>
      <c r="W64" s="289"/>
      <c r="X64" s="258"/>
      <c r="Y64" s="294"/>
    </row>
    <row r="65" spans="1:25" ht="37.5" outlineLevel="2">
      <c r="A65" s="122"/>
      <c r="B65" s="122"/>
      <c r="C65" s="122"/>
      <c r="D65" s="133"/>
      <c r="E65" s="134" t="s">
        <v>118</v>
      </c>
      <c r="F65" s="125" t="s">
        <v>100</v>
      </c>
      <c r="G65" s="126" t="s">
        <v>96</v>
      </c>
      <c r="H65" s="197">
        <f>L65+P65+T65+X65</f>
        <v>240</v>
      </c>
      <c r="I65" s="194">
        <v>0</v>
      </c>
      <c r="J65" s="198">
        <v>0</v>
      </c>
      <c r="K65" s="198">
        <v>0</v>
      </c>
      <c r="L65" s="198">
        <f>SUM(I65:K65)</f>
        <v>0</v>
      </c>
      <c r="M65" s="194">
        <v>0</v>
      </c>
      <c r="N65" s="194">
        <v>0</v>
      </c>
      <c r="O65" s="194">
        <v>0</v>
      </c>
      <c r="P65" s="194">
        <f>SUM(M65:O65)</f>
        <v>0</v>
      </c>
      <c r="Q65" s="194">
        <v>0</v>
      </c>
      <c r="R65" s="194">
        <v>0</v>
      </c>
      <c r="S65" s="194">
        <v>80</v>
      </c>
      <c r="T65" s="194">
        <f>SUM(Q65:S65)</f>
        <v>80</v>
      </c>
      <c r="U65" s="194">
        <v>160</v>
      </c>
      <c r="V65" s="194">
        <v>0</v>
      </c>
      <c r="W65" s="194">
        <v>0</v>
      </c>
      <c r="X65" s="198">
        <f>SUM(U65:W65)</f>
        <v>160</v>
      </c>
      <c r="Y65" s="181"/>
    </row>
    <row r="66" spans="1:25" outlineLevel="2">
      <c r="A66" s="132"/>
      <c r="B66" s="132"/>
      <c r="C66" s="132"/>
      <c r="D66" s="133"/>
      <c r="E66" s="134"/>
      <c r="F66" s="125" t="s">
        <v>100</v>
      </c>
      <c r="G66" s="126" t="s">
        <v>97</v>
      </c>
      <c r="H66" s="197">
        <v>0</v>
      </c>
      <c r="I66" s="198">
        <v>0</v>
      </c>
      <c r="J66" s="198">
        <v>0</v>
      </c>
      <c r="K66" s="198">
        <v>0</v>
      </c>
      <c r="L66" s="194">
        <f>SUM(I66:K66)</f>
        <v>0</v>
      </c>
      <c r="M66" s="198">
        <v>0</v>
      </c>
      <c r="N66" s="198">
        <v>0</v>
      </c>
      <c r="O66" s="198">
        <v>0</v>
      </c>
      <c r="P66" s="194">
        <f>SUM(M66:O66)</f>
        <v>0</v>
      </c>
      <c r="Q66" s="198">
        <v>0</v>
      </c>
      <c r="R66" s="198">
        <v>0</v>
      </c>
      <c r="S66" s="198">
        <v>0</v>
      </c>
      <c r="T66" s="194">
        <f>SUM(Q66:S66)</f>
        <v>0</v>
      </c>
      <c r="U66" s="198">
        <v>0</v>
      </c>
      <c r="V66" s="198">
        <v>0</v>
      </c>
      <c r="W66" s="198">
        <v>0</v>
      </c>
      <c r="X66" s="194">
        <f>SUM(U66:W66)</f>
        <v>0</v>
      </c>
      <c r="Y66" s="183"/>
    </row>
    <row r="67" spans="1:25" ht="37.5" outlineLevel="2">
      <c r="A67" s="132"/>
      <c r="B67" s="132"/>
      <c r="C67" s="132"/>
      <c r="D67" s="133"/>
      <c r="E67" s="134" t="s">
        <v>111</v>
      </c>
      <c r="F67" s="135" t="s">
        <v>95</v>
      </c>
      <c r="G67" s="136" t="s">
        <v>96</v>
      </c>
      <c r="H67" s="197">
        <f>L67+P67+T67+X67</f>
        <v>80</v>
      </c>
      <c r="I67" s="198">
        <v>0</v>
      </c>
      <c r="J67" s="198">
        <v>0</v>
      </c>
      <c r="K67" s="198">
        <v>0</v>
      </c>
      <c r="L67" s="198">
        <f>SUM(I67:K67)</f>
        <v>0</v>
      </c>
      <c r="M67" s="198">
        <v>0</v>
      </c>
      <c r="N67" s="198">
        <v>0</v>
      </c>
      <c r="O67" s="198">
        <v>0</v>
      </c>
      <c r="P67" s="198">
        <f>SUM(M67:O67)</f>
        <v>0</v>
      </c>
      <c r="Q67" s="198">
        <v>0</v>
      </c>
      <c r="R67" s="198">
        <v>0</v>
      </c>
      <c r="S67" s="198">
        <v>0</v>
      </c>
      <c r="T67" s="198">
        <f>SUM(Q67:S67)</f>
        <v>0</v>
      </c>
      <c r="U67" s="198">
        <v>0</v>
      </c>
      <c r="V67" s="198">
        <v>0</v>
      </c>
      <c r="W67" s="198">
        <v>80</v>
      </c>
      <c r="X67" s="198">
        <f>SUM(U67:W67)</f>
        <v>80</v>
      </c>
      <c r="Y67" s="183"/>
    </row>
    <row r="68" spans="1:25" outlineLevel="2">
      <c r="A68" s="122"/>
      <c r="B68" s="122"/>
      <c r="C68" s="122"/>
      <c r="D68" s="123"/>
      <c r="E68" s="124"/>
      <c r="F68" s="125" t="s">
        <v>95</v>
      </c>
      <c r="G68" s="126" t="s">
        <v>97</v>
      </c>
      <c r="H68" s="193">
        <f>L68+P68+T68+X68</f>
        <v>0</v>
      </c>
      <c r="I68" s="194">
        <v>0</v>
      </c>
      <c r="J68" s="194">
        <v>0</v>
      </c>
      <c r="K68" s="194">
        <v>0</v>
      </c>
      <c r="L68" s="194">
        <f>SUM(I68:K68)</f>
        <v>0</v>
      </c>
      <c r="M68" s="194">
        <v>0</v>
      </c>
      <c r="N68" s="194">
        <v>0</v>
      </c>
      <c r="O68" s="194">
        <v>0</v>
      </c>
      <c r="P68" s="194">
        <f>SUM(M68:O68)</f>
        <v>0</v>
      </c>
      <c r="Q68" s="194">
        <v>0</v>
      </c>
      <c r="R68" s="194">
        <v>0</v>
      </c>
      <c r="S68" s="194">
        <v>0</v>
      </c>
      <c r="T68" s="194">
        <f>SUM(Q68:S68)</f>
        <v>0</v>
      </c>
      <c r="U68" s="194">
        <v>0</v>
      </c>
      <c r="V68" s="194">
        <v>0</v>
      </c>
      <c r="W68" s="194">
        <v>0</v>
      </c>
      <c r="X68" s="194">
        <f>SUM(U68:W68)</f>
        <v>0</v>
      </c>
      <c r="Y68" s="181"/>
    </row>
    <row r="69" spans="1:25" outlineLevel="2">
      <c r="A69" s="122"/>
      <c r="B69" s="122"/>
      <c r="C69" s="122"/>
      <c r="D69" s="123"/>
      <c r="E69" s="124" t="s">
        <v>172</v>
      </c>
      <c r="F69" s="135"/>
      <c r="G69" s="126"/>
      <c r="H69" s="193"/>
      <c r="I69" s="194"/>
      <c r="J69" s="198"/>
      <c r="K69" s="194"/>
      <c r="L69" s="194"/>
      <c r="M69" s="194"/>
      <c r="N69" s="194"/>
      <c r="O69" s="194"/>
      <c r="P69" s="194"/>
      <c r="Q69" s="194"/>
      <c r="R69" s="198"/>
      <c r="S69" s="194"/>
      <c r="T69" s="194"/>
      <c r="U69" s="194"/>
      <c r="V69" s="194"/>
      <c r="W69" s="194"/>
      <c r="X69" s="194"/>
      <c r="Y69" s="181"/>
    </row>
    <row r="70" spans="1:25" ht="37.5" outlineLevel="2">
      <c r="A70" s="122"/>
      <c r="B70" s="122"/>
      <c r="C70" s="122"/>
      <c r="D70" s="123"/>
      <c r="E70" s="124" t="s">
        <v>198</v>
      </c>
      <c r="F70" s="125"/>
      <c r="G70" s="126"/>
      <c r="H70" s="193"/>
      <c r="I70" s="194"/>
      <c r="J70" s="194"/>
      <c r="K70" s="194"/>
      <c r="L70" s="194"/>
      <c r="M70" s="194"/>
      <c r="N70" s="194"/>
      <c r="O70" s="194"/>
      <c r="P70" s="194"/>
      <c r="Q70" s="194"/>
      <c r="R70" s="194"/>
      <c r="S70" s="194"/>
      <c r="T70" s="194"/>
      <c r="U70" s="194"/>
      <c r="V70" s="194"/>
      <c r="W70" s="194"/>
      <c r="X70" s="194"/>
      <c r="Y70" s="181"/>
    </row>
    <row r="71" spans="1:25" ht="37.5" outlineLevel="2">
      <c r="A71" s="132"/>
      <c r="B71" s="132"/>
      <c r="C71" s="132"/>
      <c r="D71" s="133"/>
      <c r="E71" s="134" t="s">
        <v>199</v>
      </c>
      <c r="F71" s="135"/>
      <c r="G71" s="136"/>
      <c r="H71" s="197"/>
      <c r="I71" s="198"/>
      <c r="J71" s="198"/>
      <c r="K71" s="198"/>
      <c r="L71" s="198"/>
      <c r="M71" s="198"/>
      <c r="N71" s="198"/>
      <c r="O71" s="198"/>
      <c r="P71" s="198"/>
      <c r="Q71" s="198"/>
      <c r="R71" s="198"/>
      <c r="S71" s="198"/>
      <c r="T71" s="198"/>
      <c r="U71" s="198"/>
      <c r="V71" s="198"/>
      <c r="W71" s="198"/>
      <c r="X71" s="198"/>
      <c r="Y71" s="183"/>
    </row>
    <row r="72" spans="1:25" ht="37.5" outlineLevel="2">
      <c r="A72" s="122"/>
      <c r="B72" s="122"/>
      <c r="C72" s="122"/>
      <c r="D72" s="123"/>
      <c r="E72" s="124" t="s">
        <v>200</v>
      </c>
      <c r="F72" s="125"/>
      <c r="G72" s="126"/>
      <c r="H72" s="193"/>
      <c r="I72" s="194"/>
      <c r="J72" s="194"/>
      <c r="K72" s="194"/>
      <c r="L72" s="194"/>
      <c r="M72" s="194"/>
      <c r="N72" s="194"/>
      <c r="O72" s="194"/>
      <c r="P72" s="194"/>
      <c r="Q72" s="194"/>
      <c r="R72" s="194"/>
      <c r="S72" s="194"/>
      <c r="T72" s="194"/>
      <c r="U72" s="194"/>
      <c r="V72" s="194"/>
      <c r="W72" s="194"/>
      <c r="X72" s="194"/>
      <c r="Y72" s="181"/>
    </row>
    <row r="73" spans="1:25" outlineLevel="2">
      <c r="A73" s="122"/>
      <c r="B73" s="122"/>
      <c r="C73" s="122"/>
      <c r="D73" s="123"/>
      <c r="E73" s="124" t="s">
        <v>112</v>
      </c>
      <c r="F73" s="125"/>
      <c r="G73" s="126"/>
      <c r="H73" s="193"/>
      <c r="I73" s="194"/>
      <c r="J73" s="194"/>
      <c r="K73" s="194"/>
      <c r="L73" s="194"/>
      <c r="M73" s="194"/>
      <c r="N73" s="194"/>
      <c r="O73" s="194"/>
      <c r="P73" s="194"/>
      <c r="Q73" s="194"/>
      <c r="R73" s="194"/>
      <c r="S73" s="194"/>
      <c r="T73" s="194"/>
      <c r="U73" s="194"/>
      <c r="V73" s="194"/>
      <c r="W73" s="194"/>
      <c r="X73" s="194"/>
      <c r="Y73" s="181"/>
    </row>
    <row r="74" spans="1:25" outlineLevel="2">
      <c r="A74" s="146"/>
      <c r="B74" s="146"/>
      <c r="C74" s="146"/>
      <c r="D74" s="147"/>
      <c r="E74" s="148" t="s">
        <v>113</v>
      </c>
      <c r="F74" s="149"/>
      <c r="G74" s="150"/>
      <c r="H74" s="201"/>
      <c r="I74" s="202"/>
      <c r="J74" s="202"/>
      <c r="K74" s="202"/>
      <c r="L74" s="202"/>
      <c r="M74" s="202"/>
      <c r="N74" s="202"/>
      <c r="O74" s="202"/>
      <c r="P74" s="202"/>
      <c r="Q74" s="202"/>
      <c r="R74" s="202"/>
      <c r="S74" s="202"/>
      <c r="T74" s="202"/>
      <c r="U74" s="202"/>
      <c r="V74" s="202"/>
      <c r="W74" s="202"/>
      <c r="X74" s="202"/>
      <c r="Y74" s="185"/>
    </row>
    <row r="75" spans="1:25" outlineLevel="2">
      <c r="A75" s="127"/>
      <c r="B75" s="127"/>
      <c r="C75" s="127"/>
      <c r="D75" s="128"/>
      <c r="E75" s="129"/>
      <c r="F75" s="130"/>
      <c r="G75" s="131"/>
      <c r="H75" s="195"/>
      <c r="I75" s="196"/>
      <c r="J75" s="196"/>
      <c r="K75" s="196"/>
      <c r="L75" s="196"/>
      <c r="M75" s="196"/>
      <c r="N75" s="196"/>
      <c r="O75" s="196"/>
      <c r="P75" s="196"/>
      <c r="Q75" s="196"/>
      <c r="R75" s="196"/>
      <c r="S75" s="196"/>
      <c r="T75" s="196"/>
      <c r="U75" s="196"/>
      <c r="V75" s="196"/>
      <c r="W75" s="196"/>
      <c r="X75" s="196"/>
      <c r="Y75" s="182"/>
    </row>
    <row r="76" spans="1:25" ht="37.5">
      <c r="A76" s="151"/>
      <c r="B76" s="173"/>
      <c r="C76" s="173" t="s">
        <v>57</v>
      </c>
      <c r="D76" s="176">
        <v>39</v>
      </c>
      <c r="E76" s="152" t="s">
        <v>36</v>
      </c>
      <c r="F76" s="216" t="s">
        <v>100</v>
      </c>
      <c r="G76" s="225" t="s">
        <v>96</v>
      </c>
      <c r="H76" s="203">
        <f>L76+P76+T76+X76</f>
        <v>120</v>
      </c>
      <c r="I76" s="204">
        <f>I81</f>
        <v>0</v>
      </c>
      <c r="J76" s="204">
        <f t="shared" ref="J76:X76" si="8">J81</f>
        <v>0</v>
      </c>
      <c r="K76" s="204">
        <f t="shared" si="8"/>
        <v>60</v>
      </c>
      <c r="L76" s="204">
        <f t="shared" si="8"/>
        <v>60</v>
      </c>
      <c r="M76" s="204" t="str">
        <f t="shared" si="8"/>
        <v>-</v>
      </c>
      <c r="N76" s="204">
        <f t="shared" si="8"/>
        <v>0</v>
      </c>
      <c r="O76" s="204" t="str">
        <f t="shared" si="8"/>
        <v>-</v>
      </c>
      <c r="P76" s="204">
        <f t="shared" si="8"/>
        <v>0</v>
      </c>
      <c r="Q76" s="204">
        <f t="shared" si="8"/>
        <v>60</v>
      </c>
      <c r="R76" s="204">
        <f t="shared" si="8"/>
        <v>0</v>
      </c>
      <c r="S76" s="204" t="str">
        <f t="shared" si="8"/>
        <v>-</v>
      </c>
      <c r="T76" s="204">
        <f t="shared" si="8"/>
        <v>60</v>
      </c>
      <c r="U76" s="204" t="str">
        <f t="shared" si="8"/>
        <v>-</v>
      </c>
      <c r="V76" s="204" t="str">
        <f t="shared" si="8"/>
        <v>-</v>
      </c>
      <c r="W76" s="204" t="str">
        <f t="shared" si="8"/>
        <v>-</v>
      </c>
      <c r="X76" s="204">
        <f t="shared" si="8"/>
        <v>0</v>
      </c>
      <c r="Y76" s="216" t="s">
        <v>59</v>
      </c>
    </row>
    <row r="77" spans="1:25" ht="37.5" outlineLevel="2">
      <c r="A77" s="154"/>
      <c r="B77" s="154"/>
      <c r="C77" s="154"/>
      <c r="D77" s="155"/>
      <c r="E77" s="156" t="s">
        <v>119</v>
      </c>
      <c r="F77" s="157"/>
      <c r="G77" s="157"/>
      <c r="H77" s="205"/>
      <c r="I77" s="206"/>
      <c r="J77" s="206"/>
      <c r="K77" s="206"/>
      <c r="L77" s="206"/>
      <c r="M77" s="206"/>
      <c r="N77" s="206"/>
      <c r="O77" s="206"/>
      <c r="P77" s="206"/>
      <c r="Q77" s="206"/>
      <c r="R77" s="206"/>
      <c r="S77" s="206"/>
      <c r="T77" s="206">
        <f>SUM(Q77:S77)</f>
        <v>0</v>
      </c>
      <c r="U77" s="206"/>
      <c r="V77" s="206"/>
      <c r="W77" s="206"/>
      <c r="X77" s="206">
        <f>SUM(U77:W77)</f>
        <v>0</v>
      </c>
      <c r="Y77" s="187"/>
    </row>
    <row r="78" spans="1:25">
      <c r="A78" s="140"/>
      <c r="B78" s="140"/>
      <c r="C78" s="140"/>
      <c r="D78" s="141"/>
      <c r="E78" s="158"/>
      <c r="F78" s="120"/>
      <c r="G78" s="120"/>
      <c r="H78" s="207"/>
      <c r="I78" s="192"/>
      <c r="J78" s="192"/>
      <c r="K78" s="192"/>
      <c r="L78" s="192"/>
      <c r="M78" s="192"/>
      <c r="N78" s="192"/>
      <c r="O78" s="192"/>
      <c r="P78" s="192"/>
      <c r="Q78" s="192"/>
      <c r="R78" s="192"/>
      <c r="S78" s="192"/>
      <c r="T78" s="192"/>
      <c r="U78" s="192"/>
      <c r="V78" s="192"/>
      <c r="W78" s="192"/>
      <c r="X78" s="192"/>
      <c r="Y78" s="180"/>
    </row>
    <row r="79" spans="1:25" ht="37.5">
      <c r="A79" s="140"/>
      <c r="B79" s="140"/>
      <c r="C79" s="140"/>
      <c r="D79" s="141"/>
      <c r="E79" s="158" t="s">
        <v>120</v>
      </c>
      <c r="F79" s="217" t="s">
        <v>104</v>
      </c>
      <c r="G79" s="217" t="s">
        <v>96</v>
      </c>
      <c r="H79" s="207">
        <v>1</v>
      </c>
      <c r="I79" s="192"/>
      <c r="J79" s="192">
        <v>1</v>
      </c>
      <c r="K79" s="192"/>
      <c r="L79" s="192">
        <f>SUM(I79:K79)</f>
        <v>1</v>
      </c>
      <c r="M79" s="192"/>
      <c r="N79" s="192"/>
      <c r="O79" s="192"/>
      <c r="P79" s="192">
        <f>SUM(M79:O79)</f>
        <v>0</v>
      </c>
      <c r="Q79" s="192"/>
      <c r="R79" s="192"/>
      <c r="S79" s="192"/>
      <c r="T79" s="192">
        <f>SUM(Q79:S79)</f>
        <v>0</v>
      </c>
      <c r="U79" s="192"/>
      <c r="V79" s="192"/>
      <c r="W79" s="192"/>
      <c r="X79" s="192"/>
      <c r="Y79" s="180"/>
    </row>
    <row r="80" spans="1:25">
      <c r="A80" s="140"/>
      <c r="B80" s="140"/>
      <c r="C80" s="140"/>
      <c r="D80" s="141"/>
      <c r="E80" s="158"/>
      <c r="F80" s="120" t="s">
        <v>104</v>
      </c>
      <c r="G80" s="120" t="s">
        <v>97</v>
      </c>
      <c r="H80" s="207">
        <f>L80+P80+T80+X80</f>
        <v>0</v>
      </c>
      <c r="I80" s="192"/>
      <c r="J80" s="192"/>
      <c r="K80" s="192"/>
      <c r="L80" s="192">
        <f>SUM(I80:K80)</f>
        <v>0</v>
      </c>
      <c r="M80" s="192"/>
      <c r="N80" s="192"/>
      <c r="O80" s="192"/>
      <c r="P80" s="192">
        <f>SUM(M80:O80)</f>
        <v>0</v>
      </c>
      <c r="Q80" s="192"/>
      <c r="R80" s="192"/>
      <c r="S80" s="192"/>
      <c r="T80" s="192">
        <f>SUM(Q80:S80)</f>
        <v>0</v>
      </c>
      <c r="U80" s="192"/>
      <c r="V80" s="192"/>
      <c r="W80" s="192"/>
      <c r="X80" s="192">
        <f>SUM(U80:W80)</f>
        <v>0</v>
      </c>
      <c r="Y80" s="180"/>
    </row>
    <row r="81" spans="1:25" ht="37.5">
      <c r="A81" s="140"/>
      <c r="B81" s="140"/>
      <c r="C81" s="140"/>
      <c r="D81" s="141"/>
      <c r="E81" s="158" t="s">
        <v>121</v>
      </c>
      <c r="F81" s="120" t="s">
        <v>100</v>
      </c>
      <c r="G81" s="120" t="s">
        <v>96</v>
      </c>
      <c r="H81" s="207">
        <f>L81+P81+T81+X81</f>
        <v>120</v>
      </c>
      <c r="I81" s="192">
        <f>I87</f>
        <v>0</v>
      </c>
      <c r="J81" s="192">
        <f t="shared" ref="J81:X81" si="9">J87</f>
        <v>0</v>
      </c>
      <c r="K81" s="192">
        <f>K87+K96</f>
        <v>60</v>
      </c>
      <c r="L81" s="192">
        <f>L87+L96</f>
        <v>60</v>
      </c>
      <c r="M81" s="192" t="str">
        <f t="shared" si="9"/>
        <v>-</v>
      </c>
      <c r="N81" s="192">
        <f t="shared" si="9"/>
        <v>0</v>
      </c>
      <c r="O81" s="192" t="str">
        <f t="shared" si="9"/>
        <v>-</v>
      </c>
      <c r="P81" s="192">
        <f t="shared" si="9"/>
        <v>0</v>
      </c>
      <c r="Q81" s="192">
        <f>Q87</f>
        <v>60</v>
      </c>
      <c r="R81" s="192">
        <v>0</v>
      </c>
      <c r="S81" s="192" t="str">
        <f t="shared" si="9"/>
        <v>-</v>
      </c>
      <c r="T81" s="192">
        <f t="shared" si="9"/>
        <v>60</v>
      </c>
      <c r="U81" s="192" t="str">
        <f t="shared" si="9"/>
        <v>-</v>
      </c>
      <c r="V81" s="192" t="str">
        <f t="shared" si="9"/>
        <v>-</v>
      </c>
      <c r="W81" s="192" t="str">
        <f t="shared" si="9"/>
        <v>-</v>
      </c>
      <c r="X81" s="192">
        <f t="shared" si="9"/>
        <v>0</v>
      </c>
      <c r="Y81" s="180"/>
    </row>
    <row r="82" spans="1:25">
      <c r="A82" s="140"/>
      <c r="B82" s="140"/>
      <c r="C82" s="140"/>
      <c r="D82" s="141"/>
      <c r="E82" s="158"/>
      <c r="F82" s="120" t="s">
        <v>100</v>
      </c>
      <c r="G82" s="120" t="s">
        <v>97</v>
      </c>
      <c r="H82" s="207">
        <f>L82+P82+T82+X82</f>
        <v>0</v>
      </c>
      <c r="I82" s="192"/>
      <c r="J82" s="192"/>
      <c r="K82" s="192"/>
      <c r="L82" s="192"/>
      <c r="M82" s="192"/>
      <c r="N82" s="192"/>
      <c r="O82" s="192"/>
      <c r="P82" s="192"/>
      <c r="Q82" s="192"/>
      <c r="R82" s="192"/>
      <c r="S82" s="192"/>
      <c r="T82" s="192"/>
      <c r="U82" s="192"/>
      <c r="V82" s="192"/>
      <c r="W82" s="192"/>
      <c r="X82" s="192"/>
      <c r="Y82" s="180"/>
    </row>
    <row r="83" spans="1:25" ht="56.25">
      <c r="A83" s="139"/>
      <c r="B83" s="139"/>
      <c r="C83" s="139"/>
      <c r="D83" s="141"/>
      <c r="E83" s="158" t="s">
        <v>122</v>
      </c>
      <c r="F83" s="120"/>
      <c r="G83" s="120"/>
      <c r="H83" s="207"/>
      <c r="I83" s="192"/>
      <c r="J83" s="192"/>
      <c r="K83" s="192"/>
      <c r="L83" s="192"/>
      <c r="M83" s="192"/>
      <c r="N83" s="192"/>
      <c r="O83" s="192"/>
      <c r="P83" s="192"/>
      <c r="Q83" s="192"/>
      <c r="R83" s="192"/>
      <c r="S83" s="192"/>
      <c r="T83" s="192">
        <f>SUM(Q83:S83)</f>
        <v>0</v>
      </c>
      <c r="U83" s="192"/>
      <c r="V83" s="192"/>
      <c r="W83" s="192"/>
      <c r="X83" s="192">
        <f>SUM(U83:W83)</f>
        <v>0</v>
      </c>
      <c r="Y83" s="180"/>
    </row>
    <row r="84" spans="1:25" ht="56.25">
      <c r="A84" s="140"/>
      <c r="B84" s="140"/>
      <c r="C84" s="140"/>
      <c r="D84" s="141"/>
      <c r="E84" s="158" t="s">
        <v>210</v>
      </c>
      <c r="F84" s="120" t="s">
        <v>123</v>
      </c>
      <c r="G84" s="120" t="s">
        <v>96</v>
      </c>
      <c r="H84" s="207">
        <v>5</v>
      </c>
      <c r="I84" s="192"/>
      <c r="J84" s="192"/>
      <c r="K84" s="192"/>
      <c r="L84" s="192"/>
      <c r="M84" s="192"/>
      <c r="N84" s="192"/>
      <c r="O84" s="192"/>
      <c r="P84" s="192"/>
      <c r="Q84" s="192"/>
      <c r="R84" s="192"/>
      <c r="S84" s="192"/>
      <c r="T84" s="192"/>
      <c r="U84" s="192"/>
      <c r="V84" s="192"/>
      <c r="W84" s="192"/>
      <c r="X84" s="192"/>
      <c r="Y84" s="180"/>
    </row>
    <row r="85" spans="1:25" ht="21" customHeight="1">
      <c r="A85" s="290"/>
      <c r="B85" s="290"/>
      <c r="C85" s="290"/>
      <c r="D85" s="161"/>
      <c r="E85" s="162"/>
      <c r="F85" s="291" t="s">
        <v>123</v>
      </c>
      <c r="G85" s="291" t="s">
        <v>97</v>
      </c>
      <c r="H85" s="215">
        <f>L85+P85+T85+X85</f>
        <v>0</v>
      </c>
      <c r="I85" s="204"/>
      <c r="J85" s="204"/>
      <c r="K85" s="204"/>
      <c r="L85" s="204"/>
      <c r="M85" s="204"/>
      <c r="N85" s="204"/>
      <c r="O85" s="204"/>
      <c r="P85" s="204"/>
      <c r="Q85" s="204"/>
      <c r="R85" s="204"/>
      <c r="S85" s="204"/>
      <c r="T85" s="204"/>
      <c r="U85" s="204"/>
      <c r="V85" s="204"/>
      <c r="W85" s="204"/>
      <c r="X85" s="209"/>
      <c r="Y85" s="188"/>
    </row>
    <row r="86" spans="1:25" s="261" customFormat="1" ht="21" customHeight="1">
      <c r="A86" s="283"/>
      <c r="B86" s="284"/>
      <c r="C86" s="285" t="s">
        <v>57</v>
      </c>
      <c r="D86" s="273"/>
      <c r="E86" s="286" t="s">
        <v>124</v>
      </c>
      <c r="F86" s="255"/>
      <c r="G86" s="287" t="s">
        <v>97</v>
      </c>
      <c r="H86" s="288" t="s">
        <v>109</v>
      </c>
      <c r="I86" s="289"/>
      <c r="J86" s="289"/>
      <c r="K86" s="289"/>
      <c r="L86" s="289"/>
      <c r="M86" s="258"/>
      <c r="N86" s="258"/>
      <c r="O86" s="258"/>
      <c r="P86" s="258"/>
      <c r="Q86" s="289"/>
      <c r="R86" s="289"/>
      <c r="S86" s="289"/>
      <c r="T86" s="258"/>
      <c r="U86" s="289"/>
      <c r="V86" s="289"/>
      <c r="W86" s="289"/>
      <c r="X86" s="270"/>
      <c r="Y86" s="275"/>
    </row>
    <row r="87" spans="1:25" ht="37.5" outlineLevel="2">
      <c r="A87" s="132"/>
      <c r="B87" s="122"/>
      <c r="C87" s="122"/>
      <c r="D87" s="133"/>
      <c r="E87" s="124" t="s">
        <v>125</v>
      </c>
      <c r="F87" s="135" t="s">
        <v>100</v>
      </c>
      <c r="G87" s="126" t="s">
        <v>96</v>
      </c>
      <c r="H87" s="193">
        <f>L87+P87+T87+X87</f>
        <v>60</v>
      </c>
      <c r="I87" s="194">
        <v>0</v>
      </c>
      <c r="J87" s="194">
        <v>0</v>
      </c>
      <c r="K87" s="194">
        <v>0</v>
      </c>
      <c r="L87" s="194">
        <f>SUM(I87:K87)</f>
        <v>0</v>
      </c>
      <c r="M87" s="198" t="s">
        <v>109</v>
      </c>
      <c r="N87" s="226">
        <v>0</v>
      </c>
      <c r="O87" s="226" t="s">
        <v>109</v>
      </c>
      <c r="P87" s="198">
        <f>SUM(M87:O87)</f>
        <v>0</v>
      </c>
      <c r="Q87" s="194">
        <v>60</v>
      </c>
      <c r="R87" s="194">
        <v>0</v>
      </c>
      <c r="S87" s="194" t="s">
        <v>109</v>
      </c>
      <c r="T87" s="226">
        <f>SUM(Q87:S87)</f>
        <v>60</v>
      </c>
      <c r="U87" s="222" t="s">
        <v>109</v>
      </c>
      <c r="V87" s="222" t="s">
        <v>109</v>
      </c>
      <c r="W87" s="194" t="s">
        <v>109</v>
      </c>
      <c r="X87" s="194">
        <f>SUM(U87:W87)</f>
        <v>0</v>
      </c>
      <c r="Y87" s="181"/>
    </row>
    <row r="88" spans="1:25">
      <c r="A88" s="122"/>
      <c r="B88" s="122"/>
      <c r="C88" s="122"/>
      <c r="D88" s="123"/>
      <c r="E88" s="124"/>
      <c r="F88" s="125" t="s">
        <v>100</v>
      </c>
      <c r="G88" s="126" t="s">
        <v>97</v>
      </c>
      <c r="H88" s="193">
        <f>L88+P88+T88+X88</f>
        <v>0</v>
      </c>
      <c r="I88" s="194">
        <v>0</v>
      </c>
      <c r="J88" s="194">
        <v>0</v>
      </c>
      <c r="K88" s="198">
        <v>0</v>
      </c>
      <c r="L88" s="194">
        <f>SUM(I88:K88)</f>
        <v>0</v>
      </c>
      <c r="M88" s="198" t="s">
        <v>109</v>
      </c>
      <c r="N88" s="194">
        <v>0</v>
      </c>
      <c r="O88" s="194" t="s">
        <v>109</v>
      </c>
      <c r="P88" s="194">
        <f>SUM(M88:O88)</f>
        <v>0</v>
      </c>
      <c r="Q88" s="194">
        <v>0</v>
      </c>
      <c r="R88" s="194" t="s">
        <v>109</v>
      </c>
      <c r="S88" s="198" t="s">
        <v>109</v>
      </c>
      <c r="T88" s="194">
        <f>SUM(Q88:S88)</f>
        <v>0</v>
      </c>
      <c r="U88" s="222" t="s">
        <v>109</v>
      </c>
      <c r="V88" s="222" t="s">
        <v>109</v>
      </c>
      <c r="W88" s="194" t="s">
        <v>109</v>
      </c>
      <c r="X88" s="198">
        <f>SUM(U88:W88)</f>
        <v>0</v>
      </c>
      <c r="Y88" s="181"/>
    </row>
    <row r="89" spans="1:25" ht="37.5">
      <c r="A89" s="122"/>
      <c r="B89" s="122"/>
      <c r="C89" s="122"/>
      <c r="D89" s="123"/>
      <c r="E89" s="124" t="s">
        <v>111</v>
      </c>
      <c r="F89" s="125" t="s">
        <v>95</v>
      </c>
      <c r="G89" s="126" t="s">
        <v>96</v>
      </c>
      <c r="H89" s="193">
        <f>L89+P89+T89+X89</f>
        <v>80</v>
      </c>
      <c r="I89" s="194">
        <v>0</v>
      </c>
      <c r="J89" s="194">
        <v>0</v>
      </c>
      <c r="K89" s="194">
        <v>0</v>
      </c>
      <c r="L89" s="194">
        <f>SUM(I89:K89)</f>
        <v>0</v>
      </c>
      <c r="M89" s="194">
        <v>0</v>
      </c>
      <c r="N89" s="194">
        <v>0</v>
      </c>
      <c r="O89" s="194">
        <v>0</v>
      </c>
      <c r="P89" s="194">
        <f>SUM(M89:O89)</f>
        <v>0</v>
      </c>
      <c r="Q89" s="194">
        <v>0</v>
      </c>
      <c r="R89" s="194">
        <v>0</v>
      </c>
      <c r="S89" s="194">
        <v>0</v>
      </c>
      <c r="T89" s="194">
        <f>SUM(Q89:S89)</f>
        <v>0</v>
      </c>
      <c r="U89" s="194">
        <v>0</v>
      </c>
      <c r="V89" s="194">
        <v>0</v>
      </c>
      <c r="W89" s="194">
        <v>80</v>
      </c>
      <c r="X89" s="194">
        <f>SUM(U89:W89)</f>
        <v>80</v>
      </c>
      <c r="Y89" s="181"/>
    </row>
    <row r="90" spans="1:25">
      <c r="A90" s="122"/>
      <c r="B90" s="122"/>
      <c r="C90" s="122"/>
      <c r="D90" s="123"/>
      <c r="E90" s="124"/>
      <c r="F90" s="125" t="s">
        <v>95</v>
      </c>
      <c r="G90" s="126" t="s">
        <v>97</v>
      </c>
      <c r="H90" s="193">
        <f>L90+P90+T90+X90</f>
        <v>0</v>
      </c>
      <c r="I90" s="194">
        <v>0</v>
      </c>
      <c r="J90" s="194">
        <v>0</v>
      </c>
      <c r="K90" s="194">
        <v>0</v>
      </c>
      <c r="L90" s="194">
        <f>SUM(I90:K90)</f>
        <v>0</v>
      </c>
      <c r="M90" s="194">
        <v>0</v>
      </c>
      <c r="N90" s="194">
        <v>0</v>
      </c>
      <c r="O90" s="194">
        <v>0</v>
      </c>
      <c r="P90" s="194">
        <f>SUM(M90:O90)</f>
        <v>0</v>
      </c>
      <c r="Q90" s="194">
        <v>0</v>
      </c>
      <c r="R90" s="194">
        <v>0</v>
      </c>
      <c r="S90" s="194">
        <v>0</v>
      </c>
      <c r="T90" s="194">
        <f>SUM(Q90:S90)</f>
        <v>0</v>
      </c>
      <c r="U90" s="194">
        <v>0</v>
      </c>
      <c r="V90" s="194">
        <v>0</v>
      </c>
      <c r="W90" s="194">
        <v>0</v>
      </c>
      <c r="X90" s="194">
        <f>SUM(U90:W90)</f>
        <v>0</v>
      </c>
      <c r="Y90" s="181"/>
    </row>
    <row r="91" spans="1:25" ht="21" customHeight="1">
      <c r="A91" s="122"/>
      <c r="B91" s="122"/>
      <c r="C91" s="132"/>
      <c r="D91" s="123"/>
      <c r="E91" s="124" t="s">
        <v>172</v>
      </c>
      <c r="F91" s="125"/>
      <c r="G91" s="126"/>
      <c r="H91" s="197"/>
      <c r="I91" s="198"/>
      <c r="J91" s="198"/>
      <c r="K91" s="198"/>
      <c r="L91" s="198"/>
      <c r="M91" s="198"/>
      <c r="N91" s="198"/>
      <c r="O91" s="198"/>
      <c r="P91" s="198"/>
      <c r="Q91" s="198"/>
      <c r="R91" s="198"/>
      <c r="S91" s="198"/>
      <c r="T91" s="198"/>
      <c r="U91" s="198"/>
      <c r="V91" s="198"/>
      <c r="W91" s="198"/>
      <c r="X91" s="198"/>
      <c r="Y91" s="181"/>
    </row>
    <row r="92" spans="1:25" ht="37.5">
      <c r="A92" s="122"/>
      <c r="B92" s="122"/>
      <c r="C92" s="122"/>
      <c r="D92" s="123"/>
      <c r="E92" s="124" t="s">
        <v>185</v>
      </c>
      <c r="F92" s="125"/>
      <c r="G92" s="126"/>
      <c r="H92" s="193"/>
      <c r="I92" s="194"/>
      <c r="J92" s="194"/>
      <c r="K92" s="194"/>
      <c r="L92" s="194"/>
      <c r="M92" s="194"/>
      <c r="N92" s="194"/>
      <c r="O92" s="194"/>
      <c r="P92" s="194"/>
      <c r="Q92" s="194"/>
      <c r="R92" s="194"/>
      <c r="S92" s="194"/>
      <c r="T92" s="194"/>
      <c r="U92" s="194"/>
      <c r="V92" s="194"/>
      <c r="W92" s="194"/>
      <c r="X92" s="194"/>
      <c r="Y92" s="181"/>
    </row>
    <row r="93" spans="1:25" ht="21" customHeight="1">
      <c r="A93" s="122"/>
      <c r="B93" s="122"/>
      <c r="C93" s="122"/>
      <c r="D93" s="123"/>
      <c r="E93" s="124" t="s">
        <v>115</v>
      </c>
      <c r="F93" s="125"/>
      <c r="G93" s="126"/>
      <c r="H93" s="193"/>
      <c r="I93" s="194"/>
      <c r="J93" s="194"/>
      <c r="K93" s="194"/>
      <c r="L93" s="194"/>
      <c r="M93" s="194"/>
      <c r="N93" s="194"/>
      <c r="O93" s="194"/>
      <c r="P93" s="194"/>
      <c r="Q93" s="194"/>
      <c r="R93" s="194"/>
      <c r="S93" s="194"/>
      <c r="T93" s="194"/>
      <c r="U93" s="194"/>
      <c r="V93" s="194"/>
      <c r="W93" s="194"/>
      <c r="X93" s="194"/>
      <c r="Y93" s="181"/>
    </row>
    <row r="94" spans="1:25" ht="21" customHeight="1">
      <c r="A94" s="122"/>
      <c r="B94" s="122"/>
      <c r="C94" s="122"/>
      <c r="D94" s="123"/>
      <c r="E94" s="124" t="s">
        <v>116</v>
      </c>
      <c r="F94" s="125"/>
      <c r="G94" s="126"/>
      <c r="H94" s="193"/>
      <c r="I94" s="194"/>
      <c r="J94" s="194"/>
      <c r="K94" s="194"/>
      <c r="L94" s="194"/>
      <c r="M94" s="194"/>
      <c r="N94" s="194"/>
      <c r="O94" s="194"/>
      <c r="P94" s="194"/>
      <c r="Q94" s="194"/>
      <c r="R94" s="194"/>
      <c r="S94" s="194"/>
      <c r="T94" s="194"/>
      <c r="U94" s="194"/>
      <c r="V94" s="194"/>
      <c r="W94" s="194"/>
      <c r="X94" s="202"/>
      <c r="Y94" s="185"/>
    </row>
    <row r="95" spans="1:25" s="261" customFormat="1" ht="56.25">
      <c r="A95" s="283"/>
      <c r="B95" s="284"/>
      <c r="C95" s="285" t="s">
        <v>57</v>
      </c>
      <c r="D95" s="273"/>
      <c r="E95" s="292" t="s">
        <v>202</v>
      </c>
      <c r="F95" s="255"/>
      <c r="G95" s="500" t="s">
        <v>97</v>
      </c>
      <c r="H95" s="257" t="s">
        <v>109</v>
      </c>
      <c r="I95" s="258"/>
      <c r="J95" s="258"/>
      <c r="K95" s="258"/>
      <c r="L95" s="258"/>
      <c r="M95" s="258"/>
      <c r="N95" s="258"/>
      <c r="O95" s="258"/>
      <c r="P95" s="258"/>
      <c r="Q95" s="258"/>
      <c r="R95" s="258"/>
      <c r="S95" s="258"/>
      <c r="T95" s="258"/>
      <c r="U95" s="258"/>
      <c r="V95" s="258"/>
      <c r="W95" s="258"/>
      <c r="X95" s="262"/>
      <c r="Y95" s="483"/>
    </row>
    <row r="96" spans="1:25" s="482" customFormat="1" ht="37.5">
      <c r="A96" s="484"/>
      <c r="B96" s="484"/>
      <c r="C96" s="485"/>
      <c r="D96" s="486"/>
      <c r="E96" s="491" t="s">
        <v>203</v>
      </c>
      <c r="F96" s="135" t="s">
        <v>100</v>
      </c>
      <c r="G96" s="126" t="s">
        <v>96</v>
      </c>
      <c r="H96" s="488">
        <f>L96+P96+T96+X96</f>
        <v>60</v>
      </c>
      <c r="I96" s="489">
        <v>0</v>
      </c>
      <c r="J96" s="489">
        <v>0</v>
      </c>
      <c r="K96" s="489">
        <v>60</v>
      </c>
      <c r="L96" s="489">
        <f>I96+J96+K96</f>
        <v>60</v>
      </c>
      <c r="M96" s="489">
        <v>0</v>
      </c>
      <c r="N96" s="489">
        <v>0</v>
      </c>
      <c r="O96" s="489">
        <v>0</v>
      </c>
      <c r="P96" s="489">
        <v>0</v>
      </c>
      <c r="Q96" s="489">
        <v>0</v>
      </c>
      <c r="R96" s="489">
        <v>0</v>
      </c>
      <c r="S96" s="489">
        <v>0</v>
      </c>
      <c r="T96" s="489">
        <v>0</v>
      </c>
      <c r="U96" s="489">
        <v>0</v>
      </c>
      <c r="V96" s="489">
        <v>0</v>
      </c>
      <c r="W96" s="489">
        <v>0</v>
      </c>
      <c r="X96" s="489">
        <v>0</v>
      </c>
      <c r="Y96" s="490"/>
    </row>
    <row r="97" spans="1:25" s="482" customFormat="1">
      <c r="A97" s="484"/>
      <c r="B97" s="484"/>
      <c r="C97" s="485"/>
      <c r="D97" s="486"/>
      <c r="E97" s="491"/>
      <c r="F97" s="125" t="s">
        <v>100</v>
      </c>
      <c r="G97" s="126" t="s">
        <v>97</v>
      </c>
      <c r="H97" s="488">
        <f>L97+P97+T97+X97</f>
        <v>0</v>
      </c>
      <c r="I97" s="489">
        <v>0</v>
      </c>
      <c r="J97" s="489">
        <v>0</v>
      </c>
      <c r="K97" s="489">
        <v>0</v>
      </c>
      <c r="L97" s="489">
        <v>0</v>
      </c>
      <c r="M97" s="489">
        <v>0</v>
      </c>
      <c r="N97" s="489">
        <v>0</v>
      </c>
      <c r="O97" s="489">
        <v>0</v>
      </c>
      <c r="P97" s="489">
        <v>0</v>
      </c>
      <c r="Q97" s="489">
        <v>0</v>
      </c>
      <c r="R97" s="489">
        <v>0</v>
      </c>
      <c r="S97" s="489">
        <v>0</v>
      </c>
      <c r="T97" s="489">
        <v>0</v>
      </c>
      <c r="U97" s="489">
        <v>0</v>
      </c>
      <c r="V97" s="489">
        <v>0</v>
      </c>
      <c r="W97" s="489">
        <v>0</v>
      </c>
      <c r="X97" s="489">
        <v>0</v>
      </c>
      <c r="Y97" s="490"/>
    </row>
    <row r="98" spans="1:25" s="482" customFormat="1" ht="37.5">
      <c r="A98" s="484"/>
      <c r="B98" s="484"/>
      <c r="C98" s="485"/>
      <c r="D98" s="486"/>
      <c r="E98" s="491" t="s">
        <v>204</v>
      </c>
      <c r="F98" s="125" t="s">
        <v>95</v>
      </c>
      <c r="G98" s="126" t="s">
        <v>96</v>
      </c>
      <c r="H98" s="488">
        <f>L98+P98+T98+X98</f>
        <v>80</v>
      </c>
      <c r="I98" s="489">
        <v>0</v>
      </c>
      <c r="J98" s="489">
        <v>0</v>
      </c>
      <c r="K98" s="489">
        <v>80</v>
      </c>
      <c r="L98" s="489">
        <f t="shared" ref="L98" si="10">I98+J98+K98</f>
        <v>80</v>
      </c>
      <c r="M98" s="489">
        <v>0</v>
      </c>
      <c r="N98" s="489">
        <v>0</v>
      </c>
      <c r="O98" s="489">
        <v>0</v>
      </c>
      <c r="P98" s="489">
        <v>0</v>
      </c>
      <c r="Q98" s="489">
        <v>0</v>
      </c>
      <c r="R98" s="489">
        <v>0</v>
      </c>
      <c r="S98" s="489">
        <v>0</v>
      </c>
      <c r="T98" s="489">
        <v>0</v>
      </c>
      <c r="U98" s="489">
        <v>0</v>
      </c>
      <c r="V98" s="489">
        <v>0</v>
      </c>
      <c r="W98" s="489">
        <v>0</v>
      </c>
      <c r="X98" s="489">
        <v>0</v>
      </c>
      <c r="Y98" s="490"/>
    </row>
    <row r="99" spans="1:25" s="482" customFormat="1">
      <c r="A99" s="484"/>
      <c r="B99" s="484"/>
      <c r="C99" s="485"/>
      <c r="D99" s="486"/>
      <c r="E99" s="491"/>
      <c r="F99" s="125" t="s">
        <v>95</v>
      </c>
      <c r="G99" s="126" t="s">
        <v>97</v>
      </c>
      <c r="H99" s="488">
        <v>0</v>
      </c>
      <c r="I99" s="489">
        <v>0</v>
      </c>
      <c r="J99" s="489">
        <v>0</v>
      </c>
      <c r="K99" s="489">
        <v>0</v>
      </c>
      <c r="L99" s="489">
        <v>0</v>
      </c>
      <c r="M99" s="489">
        <v>0</v>
      </c>
      <c r="N99" s="489">
        <v>0</v>
      </c>
      <c r="O99" s="489">
        <v>0</v>
      </c>
      <c r="P99" s="489">
        <v>0</v>
      </c>
      <c r="Q99" s="489">
        <v>0</v>
      </c>
      <c r="R99" s="489">
        <v>0</v>
      </c>
      <c r="S99" s="489">
        <v>0</v>
      </c>
      <c r="T99" s="489">
        <v>0</v>
      </c>
      <c r="U99" s="489">
        <v>0</v>
      </c>
      <c r="V99" s="489">
        <v>0</v>
      </c>
      <c r="W99" s="489">
        <v>0</v>
      </c>
      <c r="X99" s="489">
        <v>0</v>
      </c>
      <c r="Y99" s="490"/>
    </row>
    <row r="100" spans="1:25" s="482" customFormat="1">
      <c r="A100" s="484"/>
      <c r="B100" s="484"/>
      <c r="C100" s="485"/>
      <c r="D100" s="486"/>
      <c r="E100" s="124" t="s">
        <v>205</v>
      </c>
      <c r="F100" s="487"/>
      <c r="G100" s="487"/>
      <c r="H100" s="488"/>
      <c r="I100" s="489"/>
      <c r="J100" s="489"/>
      <c r="K100" s="489"/>
      <c r="L100" s="489"/>
      <c r="M100" s="489"/>
      <c r="N100" s="489"/>
      <c r="O100" s="489"/>
      <c r="P100" s="489"/>
      <c r="Q100" s="489"/>
      <c r="R100" s="489"/>
      <c r="S100" s="489"/>
      <c r="T100" s="489"/>
      <c r="U100" s="489"/>
      <c r="V100" s="489"/>
      <c r="W100" s="489"/>
      <c r="X100" s="489"/>
      <c r="Y100" s="490"/>
    </row>
    <row r="101" spans="1:25" s="482" customFormat="1" ht="37.5">
      <c r="A101" s="484"/>
      <c r="B101" s="484"/>
      <c r="C101" s="485"/>
      <c r="D101" s="486"/>
      <c r="E101" s="124" t="s">
        <v>206</v>
      </c>
      <c r="F101" s="487"/>
      <c r="G101" s="487"/>
      <c r="H101" s="488"/>
      <c r="I101" s="489"/>
      <c r="J101" s="489"/>
      <c r="K101" s="489"/>
      <c r="L101" s="489"/>
      <c r="M101" s="489"/>
      <c r="N101" s="489"/>
      <c r="O101" s="489"/>
      <c r="P101" s="489"/>
      <c r="Q101" s="489"/>
      <c r="R101" s="489"/>
      <c r="S101" s="489"/>
      <c r="T101" s="489"/>
      <c r="U101" s="489"/>
      <c r="V101" s="489"/>
      <c r="W101" s="489"/>
      <c r="X101" s="489"/>
      <c r="Y101" s="490"/>
    </row>
    <row r="102" spans="1:25" s="482" customFormat="1" ht="21" customHeight="1">
      <c r="A102" s="475"/>
      <c r="B102" s="475"/>
      <c r="C102" s="476"/>
      <c r="D102" s="477"/>
      <c r="E102" s="124" t="s">
        <v>115</v>
      </c>
      <c r="F102" s="478"/>
      <c r="G102" s="478"/>
      <c r="H102" s="479"/>
      <c r="I102" s="480"/>
      <c r="J102" s="480"/>
      <c r="K102" s="480"/>
      <c r="L102" s="480"/>
      <c r="M102" s="480"/>
      <c r="N102" s="480"/>
      <c r="O102" s="480"/>
      <c r="P102" s="480"/>
      <c r="Q102" s="480"/>
      <c r="R102" s="480"/>
      <c r="S102" s="480"/>
      <c r="T102" s="480"/>
      <c r="U102" s="480"/>
      <c r="V102" s="480"/>
      <c r="W102" s="480"/>
      <c r="X102" s="480"/>
      <c r="Y102" s="481"/>
    </row>
    <row r="103" spans="1:25" ht="21" customHeight="1">
      <c r="A103" s="127"/>
      <c r="B103" s="127"/>
      <c r="C103" s="127"/>
      <c r="D103" s="128"/>
      <c r="E103" s="129" t="s">
        <v>116</v>
      </c>
      <c r="F103" s="130"/>
      <c r="G103" s="131"/>
      <c r="H103" s="195"/>
      <c r="I103" s="196"/>
      <c r="J103" s="196"/>
      <c r="K103" s="196"/>
      <c r="L103" s="196"/>
      <c r="M103" s="196"/>
      <c r="N103" s="196"/>
      <c r="O103" s="196"/>
      <c r="P103" s="196"/>
      <c r="Q103" s="196"/>
      <c r="R103" s="196"/>
      <c r="S103" s="196"/>
      <c r="T103" s="196"/>
      <c r="U103" s="196"/>
      <c r="V103" s="196"/>
      <c r="W103" s="196"/>
      <c r="X103" s="196"/>
      <c r="Y103" s="182"/>
    </row>
    <row r="104" spans="1:25" ht="20.25" customHeight="1">
      <c r="A104" s="227"/>
      <c r="B104" s="227" t="s">
        <v>57</v>
      </c>
      <c r="C104" s="227" t="s">
        <v>57</v>
      </c>
      <c r="D104" s="175">
        <v>40</v>
      </c>
      <c r="E104" s="159" t="s">
        <v>126</v>
      </c>
      <c r="F104" s="115" t="s">
        <v>123</v>
      </c>
      <c r="G104" s="220" t="s">
        <v>96</v>
      </c>
      <c r="H104" s="189"/>
      <c r="I104" s="190"/>
      <c r="J104" s="190"/>
      <c r="K104" s="190"/>
      <c r="L104" s="189" t="s">
        <v>109</v>
      </c>
      <c r="M104" s="189" t="s">
        <v>109</v>
      </c>
      <c r="N104" s="189" t="s">
        <v>109</v>
      </c>
      <c r="O104" s="189" t="s">
        <v>109</v>
      </c>
      <c r="P104" s="189" t="s">
        <v>109</v>
      </c>
      <c r="Q104" s="190"/>
      <c r="R104" s="190"/>
      <c r="S104" s="190"/>
      <c r="T104" s="190"/>
      <c r="U104" s="190"/>
      <c r="V104" s="190"/>
      <c r="W104" s="190"/>
      <c r="X104" s="189" t="s">
        <v>109</v>
      </c>
      <c r="Y104" s="219" t="s">
        <v>59</v>
      </c>
    </row>
    <row r="105" spans="1:25" ht="20.25" customHeight="1">
      <c r="A105" s="228"/>
      <c r="B105" s="228"/>
      <c r="C105" s="229"/>
      <c r="D105" s="230"/>
      <c r="E105" s="230" t="s">
        <v>127</v>
      </c>
      <c r="F105" s="138"/>
      <c r="G105" s="231"/>
      <c r="H105" s="232"/>
      <c r="I105" s="192"/>
      <c r="J105" s="209"/>
      <c r="K105" s="209"/>
      <c r="L105" s="232"/>
      <c r="M105" s="232"/>
      <c r="N105" s="191"/>
      <c r="O105" s="232"/>
      <c r="P105" s="232"/>
      <c r="Q105" s="209"/>
      <c r="R105" s="209"/>
      <c r="S105" s="209"/>
      <c r="T105" s="192"/>
      <c r="U105" s="192"/>
      <c r="V105" s="209"/>
      <c r="W105" s="209"/>
      <c r="X105" s="232"/>
      <c r="Y105" s="188"/>
    </row>
    <row r="106" spans="1:25" ht="37.5" outlineLevel="2">
      <c r="A106" s="140"/>
      <c r="B106" s="140"/>
      <c r="C106" s="140"/>
      <c r="D106" s="141"/>
      <c r="E106" s="158" t="s">
        <v>128</v>
      </c>
      <c r="F106" s="115"/>
      <c r="G106" s="120"/>
      <c r="H106" s="207"/>
      <c r="I106" s="190"/>
      <c r="J106" s="192"/>
      <c r="K106" s="192"/>
      <c r="L106" s="192"/>
      <c r="M106" s="192"/>
      <c r="N106" s="190"/>
      <c r="O106" s="192"/>
      <c r="P106" s="192"/>
      <c r="Q106" s="192"/>
      <c r="R106" s="192"/>
      <c r="S106" s="192"/>
      <c r="T106" s="190">
        <f>SUM(Q106:S106)</f>
        <v>0</v>
      </c>
      <c r="U106" s="190"/>
      <c r="V106" s="192"/>
      <c r="W106" s="192"/>
      <c r="X106" s="192">
        <f>SUM(U106:W106)</f>
        <v>0</v>
      </c>
      <c r="Y106" s="180"/>
    </row>
    <row r="107" spans="1:25">
      <c r="A107" s="140"/>
      <c r="B107" s="140"/>
      <c r="C107" s="140"/>
      <c r="D107" s="141"/>
      <c r="E107" s="158"/>
      <c r="F107" s="120"/>
      <c r="G107" s="120"/>
      <c r="H107" s="207"/>
      <c r="I107" s="192"/>
      <c r="J107" s="192"/>
      <c r="K107" s="192"/>
      <c r="L107" s="192"/>
      <c r="M107" s="192"/>
      <c r="N107" s="192"/>
      <c r="O107" s="192"/>
      <c r="P107" s="192"/>
      <c r="Q107" s="192"/>
      <c r="R107" s="192"/>
      <c r="S107" s="192"/>
      <c r="T107" s="192"/>
      <c r="U107" s="192"/>
      <c r="V107" s="192"/>
      <c r="W107" s="192"/>
      <c r="X107" s="192"/>
      <c r="Y107" s="180"/>
    </row>
    <row r="108" spans="1:25" ht="56.25">
      <c r="A108" s="140"/>
      <c r="B108" s="140"/>
      <c r="C108" s="140"/>
      <c r="D108" s="141"/>
      <c r="E108" s="158" t="s">
        <v>129</v>
      </c>
      <c r="F108" s="217" t="s">
        <v>123</v>
      </c>
      <c r="G108" s="217" t="s">
        <v>96</v>
      </c>
      <c r="H108" s="207">
        <v>2</v>
      </c>
      <c r="I108" s="192"/>
      <c r="J108" s="192"/>
      <c r="K108" s="192"/>
      <c r="L108" s="192">
        <f>SUM(I108:K108)</f>
        <v>0</v>
      </c>
      <c r="M108" s="192"/>
      <c r="N108" s="192"/>
      <c r="O108" s="192"/>
      <c r="P108" s="192">
        <f>SUM(M108:O108)</f>
        <v>0</v>
      </c>
      <c r="Q108" s="192"/>
      <c r="R108" s="192"/>
      <c r="S108" s="192"/>
      <c r="T108" s="192">
        <f>SUM(Q108:S108)</f>
        <v>0</v>
      </c>
      <c r="U108" s="192"/>
      <c r="V108" s="192"/>
      <c r="W108" s="192"/>
      <c r="X108" s="192"/>
      <c r="Y108" s="180"/>
    </row>
    <row r="109" spans="1:25">
      <c r="A109" s="140"/>
      <c r="B109" s="140"/>
      <c r="C109" s="140"/>
      <c r="D109" s="141"/>
      <c r="E109" s="158"/>
      <c r="F109" s="120" t="s">
        <v>123</v>
      </c>
      <c r="G109" s="120" t="s">
        <v>97</v>
      </c>
      <c r="H109" s="207">
        <f>L109+P109+T109+X109</f>
        <v>0</v>
      </c>
      <c r="I109" s="192"/>
      <c r="J109" s="192"/>
      <c r="K109" s="192"/>
      <c r="L109" s="192">
        <f>SUM(I109:K109)</f>
        <v>0</v>
      </c>
      <c r="M109" s="192"/>
      <c r="N109" s="192"/>
      <c r="O109" s="192"/>
      <c r="P109" s="192">
        <f>SUM(M109:O109)</f>
        <v>0</v>
      </c>
      <c r="Q109" s="192"/>
      <c r="R109" s="192"/>
      <c r="S109" s="192"/>
      <c r="T109" s="192">
        <f>SUM(Q109:S109)</f>
        <v>0</v>
      </c>
      <c r="U109" s="192"/>
      <c r="V109" s="192"/>
      <c r="W109" s="192"/>
      <c r="X109" s="192">
        <f>SUM(U109:W109)</f>
        <v>0</v>
      </c>
      <c r="Y109" s="180"/>
    </row>
    <row r="110" spans="1:25" ht="56.25">
      <c r="A110" s="139"/>
      <c r="B110" s="139"/>
      <c r="C110" s="139"/>
      <c r="D110" s="141"/>
      <c r="E110" s="158" t="s">
        <v>130</v>
      </c>
      <c r="F110" s="120"/>
      <c r="G110" s="120"/>
      <c r="H110" s="207"/>
      <c r="I110" s="192"/>
      <c r="J110" s="192"/>
      <c r="K110" s="192"/>
      <c r="L110" s="192"/>
      <c r="M110" s="192"/>
      <c r="N110" s="192"/>
      <c r="O110" s="192"/>
      <c r="P110" s="192"/>
      <c r="Q110" s="192"/>
      <c r="R110" s="192"/>
      <c r="S110" s="192"/>
      <c r="T110" s="192">
        <f>SUM(Q110:S110)</f>
        <v>0</v>
      </c>
      <c r="U110" s="192"/>
      <c r="V110" s="192"/>
      <c r="W110" s="192"/>
      <c r="X110" s="192">
        <f>SUM(U110:W110)</f>
        <v>0</v>
      </c>
      <c r="Y110" s="180"/>
    </row>
    <row r="111" spans="1:25">
      <c r="A111" s="140"/>
      <c r="B111" s="140"/>
      <c r="C111" s="140"/>
      <c r="D111" s="141"/>
      <c r="E111" s="158" t="s">
        <v>131</v>
      </c>
      <c r="F111" s="143" t="s">
        <v>95</v>
      </c>
      <c r="G111" s="120" t="s">
        <v>96</v>
      </c>
      <c r="H111" s="207">
        <v>80</v>
      </c>
      <c r="I111" s="192"/>
      <c r="J111" s="192"/>
      <c r="K111" s="192"/>
      <c r="L111" s="192"/>
      <c r="M111" s="192"/>
      <c r="N111" s="192"/>
      <c r="O111" s="192"/>
      <c r="P111" s="192"/>
      <c r="Q111" s="192"/>
      <c r="R111" s="192"/>
      <c r="S111" s="192"/>
      <c r="T111" s="192"/>
      <c r="U111" s="192"/>
      <c r="V111" s="192"/>
      <c r="W111" s="192"/>
      <c r="X111" s="192"/>
      <c r="Y111" s="180"/>
    </row>
    <row r="112" spans="1:25" ht="21" customHeight="1">
      <c r="A112" s="160"/>
      <c r="B112" s="160"/>
      <c r="C112" s="160"/>
      <c r="D112" s="161"/>
      <c r="E112" s="162"/>
      <c r="F112" s="163" t="s">
        <v>95</v>
      </c>
      <c r="G112" s="164" t="s">
        <v>97</v>
      </c>
      <c r="H112" s="208">
        <v>80</v>
      </c>
      <c r="I112" s="209"/>
      <c r="J112" s="209"/>
      <c r="K112" s="209"/>
      <c r="L112" s="209"/>
      <c r="M112" s="209"/>
      <c r="N112" s="209"/>
      <c r="O112" s="209"/>
      <c r="P112" s="209"/>
      <c r="Q112" s="209"/>
      <c r="R112" s="209"/>
      <c r="S112" s="209"/>
      <c r="T112" s="209"/>
      <c r="U112" s="209"/>
      <c r="V112" s="209"/>
      <c r="W112" s="209"/>
      <c r="X112" s="209"/>
      <c r="Y112" s="188"/>
    </row>
    <row r="113" spans="1:25" s="261" customFormat="1" ht="21.75" customHeight="1">
      <c r="A113" s="272"/>
      <c r="B113" s="272"/>
      <c r="C113" s="282" t="s">
        <v>57</v>
      </c>
      <c r="D113" s="273"/>
      <c r="E113" s="254" t="s">
        <v>132</v>
      </c>
      <c r="F113" s="266"/>
      <c r="G113" s="274"/>
      <c r="H113" s="268"/>
      <c r="I113" s="270"/>
      <c r="J113" s="270"/>
      <c r="K113" s="270"/>
      <c r="L113" s="270"/>
      <c r="M113" s="270"/>
      <c r="N113" s="270"/>
      <c r="O113" s="270"/>
      <c r="P113" s="270"/>
      <c r="Q113" s="270"/>
      <c r="R113" s="270"/>
      <c r="S113" s="270"/>
      <c r="T113" s="270"/>
      <c r="U113" s="270"/>
      <c r="V113" s="270"/>
      <c r="W113" s="270"/>
      <c r="X113" s="270"/>
      <c r="Y113" s="275"/>
    </row>
    <row r="114" spans="1:25" ht="56.25" outlineLevel="2">
      <c r="A114" s="132"/>
      <c r="B114" s="132"/>
      <c r="C114" s="132"/>
      <c r="D114" s="133"/>
      <c r="E114" s="124" t="s">
        <v>133</v>
      </c>
      <c r="F114" s="183" t="s">
        <v>123</v>
      </c>
      <c r="G114" s="218" t="s">
        <v>96</v>
      </c>
      <c r="H114" s="197">
        <v>2</v>
      </c>
      <c r="I114" s="198">
        <v>0</v>
      </c>
      <c r="J114" s="198">
        <v>0</v>
      </c>
      <c r="K114" s="198">
        <v>0</v>
      </c>
      <c r="L114" s="198">
        <f>SUM(I114:K114)</f>
        <v>0</v>
      </c>
      <c r="M114" s="198">
        <v>1</v>
      </c>
      <c r="N114" s="198">
        <v>0</v>
      </c>
      <c r="O114" s="198">
        <v>0</v>
      </c>
      <c r="P114" s="198">
        <f>SUM(M114:O114)</f>
        <v>1</v>
      </c>
      <c r="Q114" s="198">
        <v>0</v>
      </c>
      <c r="R114" s="198">
        <v>1</v>
      </c>
      <c r="S114" s="198">
        <v>0</v>
      </c>
      <c r="T114" s="198">
        <f>SUM(Q114:S114)</f>
        <v>1</v>
      </c>
      <c r="U114" s="198">
        <v>0</v>
      </c>
      <c r="V114" s="198">
        <v>0</v>
      </c>
      <c r="W114" s="198">
        <v>0</v>
      </c>
      <c r="X114" s="198">
        <f>SUM(U114:W114)</f>
        <v>0</v>
      </c>
      <c r="Y114" s="183"/>
    </row>
    <row r="115" spans="1:25" outlineLevel="2">
      <c r="A115" s="146"/>
      <c r="B115" s="146"/>
      <c r="C115" s="146"/>
      <c r="D115" s="147"/>
      <c r="E115" s="148"/>
      <c r="F115" s="149" t="s">
        <v>123</v>
      </c>
      <c r="G115" s="150" t="s">
        <v>97</v>
      </c>
      <c r="H115" s="223">
        <f>L115+P115+T115+X115</f>
        <v>0</v>
      </c>
      <c r="I115" s="194">
        <v>0</v>
      </c>
      <c r="J115" s="202">
        <v>0</v>
      </c>
      <c r="K115" s="202">
        <v>0</v>
      </c>
      <c r="L115" s="202">
        <f>SUM(I115:K115)</f>
        <v>0</v>
      </c>
      <c r="M115" s="202">
        <v>0</v>
      </c>
      <c r="N115" s="202">
        <v>0</v>
      </c>
      <c r="O115" s="202">
        <v>0</v>
      </c>
      <c r="P115" s="202">
        <f>SUM(M115:O115)</f>
        <v>0</v>
      </c>
      <c r="Q115" s="202">
        <v>0</v>
      </c>
      <c r="R115" s="202">
        <v>0</v>
      </c>
      <c r="S115" s="194">
        <v>0</v>
      </c>
      <c r="T115" s="202">
        <f>SUM(Q115:S115)</f>
        <v>0</v>
      </c>
      <c r="U115" s="202">
        <v>0</v>
      </c>
      <c r="V115" s="202">
        <v>0</v>
      </c>
      <c r="W115" s="194">
        <v>0</v>
      </c>
      <c r="X115" s="202">
        <f>SUM(U115:W115)</f>
        <v>0</v>
      </c>
      <c r="Y115" s="185"/>
    </row>
    <row r="116" spans="1:25" outlineLevel="2">
      <c r="A116" s="122"/>
      <c r="B116" s="122"/>
      <c r="C116" s="122"/>
      <c r="D116" s="123"/>
      <c r="E116" s="124" t="s">
        <v>134</v>
      </c>
      <c r="F116" s="125"/>
      <c r="G116" s="126"/>
      <c r="H116" s="193"/>
      <c r="I116" s="198"/>
      <c r="J116" s="194"/>
      <c r="K116" s="194"/>
      <c r="L116" s="194"/>
      <c r="M116" s="194"/>
      <c r="N116" s="194"/>
      <c r="O116" s="194"/>
      <c r="P116" s="194"/>
      <c r="Q116" s="194"/>
      <c r="R116" s="194"/>
      <c r="S116" s="198"/>
      <c r="T116" s="194"/>
      <c r="U116" s="194"/>
      <c r="V116" s="194"/>
      <c r="W116" s="198"/>
      <c r="X116" s="194"/>
      <c r="Y116" s="181"/>
    </row>
    <row r="117" spans="1:25" outlineLevel="2">
      <c r="A117" s="127"/>
      <c r="B117" s="127"/>
      <c r="C117" s="127"/>
      <c r="D117" s="128"/>
      <c r="E117" s="501" t="s">
        <v>194</v>
      </c>
      <c r="F117" s="130"/>
      <c r="G117" s="131"/>
      <c r="H117" s="195"/>
      <c r="I117" s="196"/>
      <c r="J117" s="196"/>
      <c r="K117" s="196"/>
      <c r="L117" s="196"/>
      <c r="M117" s="196"/>
      <c r="N117" s="196"/>
      <c r="O117" s="196"/>
      <c r="P117" s="196"/>
      <c r="Q117" s="196"/>
      <c r="R117" s="196"/>
      <c r="S117" s="196"/>
      <c r="T117" s="196"/>
      <c r="U117" s="196"/>
      <c r="V117" s="196"/>
      <c r="W117" s="196"/>
      <c r="X117" s="196"/>
      <c r="Y117" s="182"/>
    </row>
    <row r="118" spans="1:25" s="261" customFormat="1">
      <c r="A118" s="283"/>
      <c r="B118" s="280" t="s">
        <v>57</v>
      </c>
      <c r="C118" s="280" t="s">
        <v>57</v>
      </c>
      <c r="D118" s="273"/>
      <c r="E118" s="493" t="s">
        <v>137</v>
      </c>
      <c r="F118" s="459"/>
      <c r="G118" s="255"/>
      <c r="H118" s="257"/>
      <c r="I118" s="258"/>
      <c r="J118" s="258"/>
      <c r="K118" s="258"/>
      <c r="L118" s="258"/>
      <c r="M118" s="258"/>
      <c r="N118" s="258"/>
      <c r="O118" s="258"/>
      <c r="P118" s="258">
        <f>SUM(M118:O118)</f>
        <v>0</v>
      </c>
      <c r="Q118" s="258"/>
      <c r="R118" s="258"/>
      <c r="S118" s="258"/>
      <c r="T118" s="258">
        <f>SUM(Q118:S118)</f>
        <v>0</v>
      </c>
      <c r="U118" s="258"/>
      <c r="V118" s="258"/>
      <c r="W118" s="258"/>
      <c r="X118" s="258">
        <f>SUM(U118:W118)</f>
        <v>0</v>
      </c>
      <c r="Y118" s="260"/>
    </row>
    <row r="119" spans="1:25">
      <c r="A119" s="146"/>
      <c r="B119" s="146"/>
      <c r="C119" s="146"/>
      <c r="D119" s="147"/>
      <c r="E119" s="148"/>
      <c r="F119" s="149"/>
      <c r="G119" s="126"/>
      <c r="H119" s="201"/>
      <c r="I119" s="194"/>
      <c r="J119" s="202"/>
      <c r="K119" s="202"/>
      <c r="L119" s="202"/>
      <c r="M119" s="202"/>
      <c r="N119" s="202"/>
      <c r="O119" s="194"/>
      <c r="P119" s="202">
        <f>SUM(M119:O119)</f>
        <v>0</v>
      </c>
      <c r="Q119" s="202"/>
      <c r="R119" s="202"/>
      <c r="S119" s="194"/>
      <c r="T119" s="202">
        <f>SUM(Q119:S119)</f>
        <v>0</v>
      </c>
      <c r="U119" s="202"/>
      <c r="V119" s="194"/>
      <c r="W119" s="194"/>
      <c r="X119" s="202">
        <f>SUM(U119:W119)</f>
        <v>0</v>
      </c>
      <c r="Y119" s="185"/>
    </row>
    <row r="120" spans="1:25" outlineLevel="2">
      <c r="A120" s="122"/>
      <c r="B120" s="122"/>
      <c r="C120" s="122"/>
      <c r="D120" s="123"/>
      <c r="E120" s="124" t="s">
        <v>138</v>
      </c>
      <c r="F120" s="125" t="s">
        <v>95</v>
      </c>
      <c r="G120" s="136" t="s">
        <v>96</v>
      </c>
      <c r="H120" s="193">
        <v>80</v>
      </c>
      <c r="I120" s="198">
        <v>0</v>
      </c>
      <c r="J120" s="194">
        <v>0</v>
      </c>
      <c r="K120" s="194">
        <v>0</v>
      </c>
      <c r="L120" s="194">
        <f>SUM(I120:K120)</f>
        <v>0</v>
      </c>
      <c r="M120" s="194">
        <v>0</v>
      </c>
      <c r="N120" s="194">
        <v>0</v>
      </c>
      <c r="O120" s="198">
        <v>0</v>
      </c>
      <c r="P120" s="194">
        <f>SUM(M120:O120)</f>
        <v>0</v>
      </c>
      <c r="Q120" s="194">
        <v>0</v>
      </c>
      <c r="R120" s="194">
        <v>0</v>
      </c>
      <c r="S120" s="198">
        <v>0</v>
      </c>
      <c r="T120" s="194">
        <f>SUM(Q120:S120)</f>
        <v>0</v>
      </c>
      <c r="U120" s="194">
        <v>0</v>
      </c>
      <c r="V120" s="198">
        <v>0</v>
      </c>
      <c r="W120" s="198">
        <v>80</v>
      </c>
      <c r="X120" s="194">
        <f>SUM(U120:W120)</f>
        <v>80</v>
      </c>
      <c r="Y120" s="181"/>
    </row>
    <row r="121" spans="1:25" outlineLevel="2">
      <c r="A121" s="146"/>
      <c r="B121" s="146"/>
      <c r="C121" s="122"/>
      <c r="D121" s="147"/>
      <c r="E121" s="148"/>
      <c r="F121" s="149" t="s">
        <v>95</v>
      </c>
      <c r="G121" s="150" t="s">
        <v>97</v>
      </c>
      <c r="H121" s="201">
        <f>L121+P121+T121+X121</f>
        <v>0</v>
      </c>
      <c r="I121" s="202">
        <v>0</v>
      </c>
      <c r="J121" s="194">
        <v>0</v>
      </c>
      <c r="K121" s="194">
        <v>0</v>
      </c>
      <c r="L121" s="196">
        <f>SUM(I121:K121)</f>
        <v>0</v>
      </c>
      <c r="M121" s="196">
        <v>0</v>
      </c>
      <c r="N121" s="196">
        <v>0</v>
      </c>
      <c r="O121" s="196">
        <v>0</v>
      </c>
      <c r="P121" s="196">
        <f>SUM(M121:O121)</f>
        <v>0</v>
      </c>
      <c r="Q121" s="196">
        <v>0</v>
      </c>
      <c r="R121" s="196">
        <v>0</v>
      </c>
      <c r="S121" s="196">
        <v>0</v>
      </c>
      <c r="T121" s="196">
        <f>SUM(Q121:S121)</f>
        <v>0</v>
      </c>
      <c r="U121" s="196">
        <v>0</v>
      </c>
      <c r="V121" s="196">
        <v>0</v>
      </c>
      <c r="W121" s="196">
        <v>0</v>
      </c>
      <c r="X121" s="196">
        <f>SUM(U121:W121)</f>
        <v>0</v>
      </c>
      <c r="Y121" s="182"/>
    </row>
    <row r="122" spans="1:25" outlineLevel="2">
      <c r="A122" s="122"/>
      <c r="B122" s="122"/>
      <c r="C122" s="132"/>
      <c r="D122" s="123"/>
      <c r="E122" s="124" t="s">
        <v>139</v>
      </c>
      <c r="F122" s="125"/>
      <c r="G122" s="126"/>
      <c r="H122" s="193"/>
      <c r="I122" s="194"/>
      <c r="J122" s="198"/>
      <c r="K122" s="198"/>
      <c r="L122" s="199"/>
      <c r="M122" s="199"/>
      <c r="N122" s="199"/>
      <c r="O122" s="199"/>
      <c r="P122" s="199"/>
      <c r="Q122" s="199"/>
      <c r="R122" s="199"/>
      <c r="S122" s="199"/>
      <c r="T122" s="199"/>
      <c r="U122" s="199"/>
      <c r="V122" s="199"/>
      <c r="W122" s="199"/>
      <c r="X122" s="199"/>
      <c r="Y122" s="184"/>
    </row>
    <row r="123" spans="1:25" outlineLevel="2">
      <c r="A123" s="122"/>
      <c r="B123" s="122"/>
      <c r="C123" s="122"/>
      <c r="D123" s="123"/>
      <c r="E123" s="124"/>
      <c r="F123" s="125"/>
      <c r="G123" s="126"/>
      <c r="H123" s="193"/>
      <c r="I123" s="194"/>
      <c r="J123" s="194"/>
      <c r="K123" s="194"/>
      <c r="L123" s="194"/>
      <c r="M123" s="194"/>
      <c r="N123" s="194"/>
      <c r="O123" s="194"/>
      <c r="P123" s="194"/>
      <c r="Q123" s="194"/>
      <c r="R123" s="194"/>
      <c r="S123" s="194"/>
      <c r="T123" s="194"/>
      <c r="U123" s="194"/>
      <c r="V123" s="194"/>
      <c r="W123" s="194"/>
      <c r="X123" s="194"/>
      <c r="Y123" s="181"/>
    </row>
    <row r="124" spans="1:25" ht="21.75" customHeight="1">
      <c r="A124" s="122"/>
      <c r="B124" s="122"/>
      <c r="C124" s="122"/>
      <c r="D124" s="123"/>
      <c r="E124" s="124" t="s">
        <v>140</v>
      </c>
      <c r="F124" s="125"/>
      <c r="G124" s="126"/>
      <c r="H124" s="193"/>
      <c r="I124" s="194"/>
      <c r="J124" s="194"/>
      <c r="K124" s="194"/>
      <c r="L124" s="194"/>
      <c r="M124" s="194"/>
      <c r="N124" s="194"/>
      <c r="O124" s="194"/>
      <c r="P124" s="194"/>
      <c r="Q124" s="194"/>
      <c r="R124" s="194"/>
      <c r="S124" s="194"/>
      <c r="T124" s="194"/>
      <c r="U124" s="194"/>
      <c r="V124" s="194"/>
      <c r="W124" s="194"/>
      <c r="X124" s="194"/>
      <c r="Y124" s="181"/>
    </row>
    <row r="125" spans="1:25">
      <c r="A125" s="122"/>
      <c r="B125" s="122"/>
      <c r="C125" s="122"/>
      <c r="D125" s="123"/>
      <c r="E125" s="124"/>
      <c r="F125" s="125"/>
      <c r="G125" s="126"/>
      <c r="H125" s="193"/>
      <c r="I125" s="194"/>
      <c r="J125" s="194"/>
      <c r="K125" s="194"/>
      <c r="L125" s="194"/>
      <c r="M125" s="194"/>
      <c r="N125" s="194"/>
      <c r="O125" s="194"/>
      <c r="P125" s="194"/>
      <c r="Q125" s="194"/>
      <c r="R125" s="194"/>
      <c r="S125" s="194"/>
      <c r="T125" s="194"/>
      <c r="U125" s="194"/>
      <c r="V125" s="194"/>
      <c r="W125" s="194"/>
      <c r="X125" s="194"/>
      <c r="Y125" s="181"/>
    </row>
    <row r="126" spans="1:25">
      <c r="A126" s="122"/>
      <c r="B126" s="122"/>
      <c r="C126" s="122"/>
      <c r="D126" s="123"/>
      <c r="E126" s="124" t="s">
        <v>141</v>
      </c>
      <c r="F126" s="125"/>
      <c r="G126" s="126"/>
      <c r="H126" s="193"/>
      <c r="I126" s="194"/>
      <c r="J126" s="194"/>
      <c r="K126" s="194"/>
      <c r="L126" s="194"/>
      <c r="M126" s="194"/>
      <c r="N126" s="194"/>
      <c r="O126" s="194"/>
      <c r="P126" s="194"/>
      <c r="Q126" s="194"/>
      <c r="R126" s="194"/>
      <c r="S126" s="194"/>
      <c r="T126" s="194"/>
      <c r="U126" s="194"/>
      <c r="V126" s="194"/>
      <c r="W126" s="194"/>
      <c r="X126" s="194"/>
      <c r="Y126" s="181"/>
    </row>
    <row r="127" spans="1:25">
      <c r="A127" s="122"/>
      <c r="B127" s="122"/>
      <c r="C127" s="122"/>
      <c r="D127" s="123"/>
      <c r="E127" s="124"/>
      <c r="F127" s="125"/>
      <c r="G127" s="126"/>
      <c r="H127" s="193"/>
      <c r="I127" s="194"/>
      <c r="J127" s="194"/>
      <c r="K127" s="194"/>
      <c r="L127" s="194"/>
      <c r="M127" s="194"/>
      <c r="N127" s="194"/>
      <c r="O127" s="194"/>
      <c r="P127" s="194"/>
      <c r="Q127" s="194"/>
      <c r="R127" s="194"/>
      <c r="S127" s="194"/>
      <c r="T127" s="194"/>
      <c r="U127" s="194"/>
      <c r="V127" s="194"/>
      <c r="W127" s="194"/>
      <c r="X127" s="194"/>
      <c r="Y127" s="181"/>
    </row>
    <row r="128" spans="1:25" ht="37.5">
      <c r="A128" s="122"/>
      <c r="B128" s="122"/>
      <c r="C128" s="122"/>
      <c r="D128" s="123"/>
      <c r="E128" s="124" t="s">
        <v>142</v>
      </c>
      <c r="F128" s="125"/>
      <c r="G128" s="126"/>
      <c r="H128" s="193"/>
      <c r="I128" s="194"/>
      <c r="J128" s="194"/>
      <c r="K128" s="194"/>
      <c r="L128" s="194"/>
      <c r="M128" s="194"/>
      <c r="N128" s="194"/>
      <c r="O128" s="194"/>
      <c r="P128" s="194"/>
      <c r="Q128" s="194"/>
      <c r="R128" s="194"/>
      <c r="S128" s="194"/>
      <c r="T128" s="194"/>
      <c r="U128" s="194"/>
      <c r="V128" s="194"/>
      <c r="W128" s="194"/>
      <c r="X128" s="194"/>
      <c r="Y128" s="181"/>
    </row>
    <row r="129" spans="1:25">
      <c r="A129" s="122"/>
      <c r="B129" s="122"/>
      <c r="C129" s="122"/>
      <c r="D129" s="123"/>
      <c r="E129" s="124"/>
      <c r="F129" s="125"/>
      <c r="G129" s="126"/>
      <c r="H129" s="193"/>
      <c r="I129" s="194"/>
      <c r="J129" s="194"/>
      <c r="K129" s="194"/>
      <c r="L129" s="194"/>
      <c r="M129" s="194"/>
      <c r="N129" s="194"/>
      <c r="O129" s="194"/>
      <c r="P129" s="194"/>
      <c r="Q129" s="194"/>
      <c r="R129" s="194"/>
      <c r="S129" s="194"/>
      <c r="T129" s="194"/>
      <c r="U129" s="194"/>
      <c r="V129" s="194"/>
      <c r="W129" s="194"/>
      <c r="X129" s="194"/>
      <c r="Y129" s="181"/>
    </row>
    <row r="130" spans="1:25">
      <c r="A130" s="122"/>
      <c r="B130" s="122"/>
      <c r="C130" s="122"/>
      <c r="D130" s="123"/>
      <c r="E130" s="124" t="s">
        <v>143</v>
      </c>
      <c r="F130" s="125"/>
      <c r="G130" s="126"/>
      <c r="H130" s="193"/>
      <c r="I130" s="194"/>
      <c r="J130" s="194"/>
      <c r="K130" s="194"/>
      <c r="L130" s="194"/>
      <c r="M130" s="194"/>
      <c r="N130" s="194"/>
      <c r="O130" s="194"/>
      <c r="P130" s="194"/>
      <c r="Q130" s="194"/>
      <c r="R130" s="194"/>
      <c r="S130" s="194"/>
      <c r="T130" s="194"/>
      <c r="U130" s="194"/>
      <c r="V130" s="194"/>
      <c r="W130" s="194"/>
      <c r="X130" s="194"/>
      <c r="Y130" s="181"/>
    </row>
    <row r="131" spans="1:25">
      <c r="A131" s="122"/>
      <c r="B131" s="122"/>
      <c r="C131" s="122"/>
      <c r="D131" s="123"/>
      <c r="E131" s="129"/>
      <c r="F131" s="130"/>
      <c r="G131" s="131"/>
      <c r="H131" s="195"/>
      <c r="I131" s="196"/>
      <c r="J131" s="196"/>
      <c r="K131" s="196"/>
      <c r="L131" s="196"/>
      <c r="M131" s="196"/>
      <c r="N131" s="196"/>
      <c r="O131" s="196"/>
      <c r="P131" s="196"/>
      <c r="Q131" s="196"/>
      <c r="R131" s="196"/>
      <c r="S131" s="196"/>
      <c r="T131" s="196"/>
      <c r="U131" s="196"/>
      <c r="V131" s="196"/>
      <c r="W131" s="196"/>
      <c r="X131" s="196"/>
      <c r="Y131" s="182"/>
    </row>
    <row r="132" spans="1:25" s="261" customFormat="1">
      <c r="A132" s="272"/>
      <c r="B132" s="272"/>
      <c r="C132" s="272"/>
      <c r="D132" s="276"/>
      <c r="E132" s="254" t="s">
        <v>144</v>
      </c>
      <c r="F132" s="459"/>
      <c r="G132" s="255"/>
      <c r="H132" s="257"/>
      <c r="I132" s="258"/>
      <c r="J132" s="258"/>
      <c r="K132" s="258"/>
      <c r="L132" s="258"/>
      <c r="M132" s="258"/>
      <c r="N132" s="258"/>
      <c r="O132" s="258"/>
      <c r="P132" s="258">
        <f>SUM(M132:O132)</f>
        <v>0</v>
      </c>
      <c r="Q132" s="258"/>
      <c r="R132" s="258"/>
      <c r="S132" s="258"/>
      <c r="T132" s="258">
        <f>SUM(Q132:S132)</f>
        <v>0</v>
      </c>
      <c r="U132" s="258"/>
      <c r="V132" s="258"/>
      <c r="W132" s="258"/>
      <c r="X132" s="258">
        <f>SUM(U132:W132)</f>
        <v>0</v>
      </c>
      <c r="Y132" s="260"/>
    </row>
    <row r="133" spans="1:25">
      <c r="A133" s="146"/>
      <c r="B133" s="146"/>
      <c r="C133" s="146"/>
      <c r="D133" s="147"/>
      <c r="E133" s="124"/>
      <c r="F133" s="149"/>
      <c r="G133" s="150"/>
      <c r="H133" s="201"/>
      <c r="I133" s="194"/>
      <c r="J133" s="202"/>
      <c r="K133" s="202"/>
      <c r="L133" s="202"/>
      <c r="M133" s="202"/>
      <c r="N133" s="202"/>
      <c r="O133" s="202"/>
      <c r="P133" s="202">
        <f>SUM(M133:O133)</f>
        <v>0</v>
      </c>
      <c r="Q133" s="202"/>
      <c r="R133" s="202"/>
      <c r="S133" s="194"/>
      <c r="T133" s="202">
        <f>SUM(Q133:S133)</f>
        <v>0</v>
      </c>
      <c r="U133" s="202"/>
      <c r="V133" s="202"/>
      <c r="W133" s="202"/>
      <c r="X133" s="202">
        <f>SUM(U133:W133)</f>
        <v>0</v>
      </c>
      <c r="Y133" s="185"/>
    </row>
    <row r="134" spans="1:25" ht="56.25">
      <c r="A134" s="122"/>
      <c r="B134" s="122"/>
      <c r="C134" s="122"/>
      <c r="D134" s="123"/>
      <c r="E134" s="134" t="s">
        <v>145</v>
      </c>
      <c r="F134" s="181" t="s">
        <v>104</v>
      </c>
      <c r="G134" s="221" t="s">
        <v>96</v>
      </c>
      <c r="H134" s="193">
        <v>3</v>
      </c>
      <c r="I134" s="198"/>
      <c r="J134" s="194"/>
      <c r="K134" s="194"/>
      <c r="L134" s="194"/>
      <c r="M134" s="194"/>
      <c r="N134" s="194"/>
      <c r="O134" s="194"/>
      <c r="P134" s="194">
        <f>SUM(M134:O134)</f>
        <v>0</v>
      </c>
      <c r="Q134" s="194"/>
      <c r="R134" s="194"/>
      <c r="S134" s="198"/>
      <c r="T134" s="194">
        <f>SUM(Q134:S134)</f>
        <v>0</v>
      </c>
      <c r="U134" s="194"/>
      <c r="V134" s="194"/>
      <c r="W134" s="194">
        <v>80</v>
      </c>
      <c r="X134" s="194">
        <f>SUM(U134:W134)</f>
        <v>80</v>
      </c>
      <c r="Y134" s="181"/>
    </row>
    <row r="135" spans="1:25">
      <c r="A135" s="146"/>
      <c r="B135" s="146"/>
      <c r="C135" s="146"/>
      <c r="D135" s="123"/>
      <c r="E135" s="148"/>
      <c r="F135" s="125" t="s">
        <v>104</v>
      </c>
      <c r="G135" s="150" t="s">
        <v>97</v>
      </c>
      <c r="H135" s="201">
        <v>3</v>
      </c>
      <c r="I135" s="202"/>
      <c r="J135" s="202"/>
      <c r="K135" s="202"/>
      <c r="L135" s="202"/>
      <c r="M135" s="202"/>
      <c r="N135" s="194"/>
      <c r="O135" s="202"/>
      <c r="P135" s="202">
        <f>SUM(M135:O135)</f>
        <v>0</v>
      </c>
      <c r="Q135" s="202"/>
      <c r="R135" s="202"/>
      <c r="S135" s="202"/>
      <c r="T135" s="202">
        <f>SUM(Q135:S135)</f>
        <v>0</v>
      </c>
      <c r="U135" s="194"/>
      <c r="V135" s="202"/>
      <c r="W135" s="202"/>
      <c r="X135" s="194">
        <f>SUM(U135:W135)</f>
        <v>0</v>
      </c>
      <c r="Y135" s="185"/>
    </row>
    <row r="136" spans="1:25" ht="37.5">
      <c r="A136" s="122"/>
      <c r="B136" s="122"/>
      <c r="C136" s="122"/>
      <c r="D136" s="133"/>
      <c r="E136" s="124" t="s">
        <v>146</v>
      </c>
      <c r="F136" s="135"/>
      <c r="G136" s="126"/>
      <c r="H136" s="193"/>
      <c r="I136" s="194"/>
      <c r="J136" s="194"/>
      <c r="K136" s="194"/>
      <c r="L136" s="194"/>
      <c r="M136" s="194"/>
      <c r="N136" s="198"/>
      <c r="O136" s="194"/>
      <c r="P136" s="194"/>
      <c r="Q136" s="194"/>
      <c r="R136" s="194"/>
      <c r="S136" s="194"/>
      <c r="T136" s="194"/>
      <c r="U136" s="198"/>
      <c r="V136" s="194"/>
      <c r="W136" s="194"/>
      <c r="X136" s="198"/>
      <c r="Y136" s="181"/>
    </row>
    <row r="137" spans="1:25">
      <c r="A137" s="122"/>
      <c r="B137" s="122"/>
      <c r="C137" s="122"/>
      <c r="D137" s="123"/>
      <c r="E137" s="124"/>
      <c r="F137" s="125"/>
      <c r="G137" s="126"/>
      <c r="H137" s="193"/>
      <c r="I137" s="194"/>
      <c r="J137" s="194"/>
      <c r="K137" s="194"/>
      <c r="L137" s="194"/>
      <c r="M137" s="194"/>
      <c r="N137" s="194"/>
      <c r="O137" s="194"/>
      <c r="P137" s="194"/>
      <c r="Q137" s="194"/>
      <c r="R137" s="194"/>
      <c r="S137" s="194"/>
      <c r="T137" s="194"/>
      <c r="U137" s="194"/>
      <c r="V137" s="194"/>
      <c r="W137" s="194"/>
      <c r="X137" s="194"/>
      <c r="Y137" s="181"/>
    </row>
    <row r="138" spans="1:25" ht="37.5">
      <c r="A138" s="122"/>
      <c r="B138" s="122"/>
      <c r="C138" s="122"/>
      <c r="D138" s="123"/>
      <c r="E138" s="124" t="s">
        <v>147</v>
      </c>
      <c r="F138" s="125"/>
      <c r="G138" s="126"/>
      <c r="H138" s="193"/>
      <c r="I138" s="194"/>
      <c r="J138" s="194"/>
      <c r="K138" s="194"/>
      <c r="L138" s="194"/>
      <c r="M138" s="194"/>
      <c r="N138" s="194"/>
      <c r="O138" s="194"/>
      <c r="P138" s="194"/>
      <c r="Q138" s="194"/>
      <c r="R138" s="194"/>
      <c r="S138" s="194"/>
      <c r="T138" s="194"/>
      <c r="U138" s="194"/>
      <c r="V138" s="194"/>
      <c r="W138" s="194"/>
      <c r="X138" s="194"/>
      <c r="Y138" s="181"/>
    </row>
    <row r="139" spans="1:25">
      <c r="A139" s="122"/>
      <c r="B139" s="122"/>
      <c r="C139" s="122"/>
      <c r="D139" s="123"/>
      <c r="E139" s="124"/>
      <c r="F139" s="125"/>
      <c r="G139" s="126"/>
      <c r="H139" s="193"/>
      <c r="I139" s="194"/>
      <c r="J139" s="194"/>
      <c r="K139" s="194"/>
      <c r="L139" s="194"/>
      <c r="M139" s="194"/>
      <c r="N139" s="194"/>
      <c r="O139" s="194"/>
      <c r="P139" s="194"/>
      <c r="Q139" s="194"/>
      <c r="R139" s="194"/>
      <c r="S139" s="194"/>
      <c r="T139" s="194"/>
      <c r="U139" s="194"/>
      <c r="V139" s="194"/>
      <c r="W139" s="194"/>
      <c r="X139" s="194"/>
      <c r="Y139" s="181"/>
    </row>
    <row r="140" spans="1:25" ht="37.5">
      <c r="A140" s="122"/>
      <c r="B140" s="122"/>
      <c r="C140" s="122"/>
      <c r="D140" s="123"/>
      <c r="E140" s="124" t="s">
        <v>148</v>
      </c>
      <c r="F140" s="125"/>
      <c r="G140" s="126"/>
      <c r="H140" s="193"/>
      <c r="I140" s="194"/>
      <c r="J140" s="194"/>
      <c r="K140" s="194"/>
      <c r="L140" s="194"/>
      <c r="M140" s="194"/>
      <c r="N140" s="194"/>
      <c r="O140" s="194"/>
      <c r="P140" s="194"/>
      <c r="Q140" s="194"/>
      <c r="R140" s="194"/>
      <c r="S140" s="194"/>
      <c r="T140" s="194"/>
      <c r="U140" s="194"/>
      <c r="V140" s="194"/>
      <c r="W140" s="194"/>
      <c r="X140" s="194"/>
      <c r="Y140" s="181"/>
    </row>
    <row r="141" spans="1:25">
      <c r="A141" s="122"/>
      <c r="B141" s="122"/>
      <c r="C141" s="122"/>
      <c r="D141" s="123"/>
      <c r="E141" s="124"/>
      <c r="F141" s="125"/>
      <c r="G141" s="126"/>
      <c r="H141" s="193"/>
      <c r="I141" s="194"/>
      <c r="J141" s="194"/>
      <c r="K141" s="194"/>
      <c r="L141" s="194"/>
      <c r="M141" s="194"/>
      <c r="N141" s="194"/>
      <c r="O141" s="194"/>
      <c r="P141" s="194"/>
      <c r="Q141" s="194"/>
      <c r="R141" s="194"/>
      <c r="S141" s="194"/>
      <c r="T141" s="194"/>
      <c r="U141" s="194"/>
      <c r="V141" s="194"/>
      <c r="W141" s="194"/>
      <c r="X141" s="194"/>
      <c r="Y141" s="181"/>
    </row>
    <row r="142" spans="1:25">
      <c r="A142" s="122"/>
      <c r="B142" s="122"/>
      <c r="C142" s="122"/>
      <c r="D142" s="123"/>
      <c r="E142" s="124"/>
      <c r="F142" s="125"/>
      <c r="G142" s="126"/>
      <c r="H142" s="193"/>
      <c r="I142" s="194"/>
      <c r="J142" s="194"/>
      <c r="K142" s="194"/>
      <c r="L142" s="194"/>
      <c r="M142" s="194"/>
      <c r="N142" s="194"/>
      <c r="O142" s="194"/>
      <c r="P142" s="194"/>
      <c r="Q142" s="194"/>
      <c r="R142" s="194"/>
      <c r="S142" s="194"/>
      <c r="T142" s="194"/>
      <c r="U142" s="194"/>
      <c r="V142" s="194"/>
      <c r="W142" s="194"/>
      <c r="X142" s="194"/>
      <c r="Y142" s="181"/>
    </row>
  </sheetData>
  <mergeCells count="13">
    <mergeCell ref="A5:E5"/>
    <mergeCell ref="A3:A4"/>
    <mergeCell ref="B3:B4"/>
    <mergeCell ref="C3:C4"/>
    <mergeCell ref="D3:D4"/>
    <mergeCell ref="E3:E4"/>
    <mergeCell ref="G3:G4"/>
    <mergeCell ref="H3:H4"/>
    <mergeCell ref="Y3:Y4"/>
    <mergeCell ref="A1:Y1"/>
    <mergeCell ref="A2:E2"/>
    <mergeCell ref="I3:X3"/>
    <mergeCell ref="F3:F4"/>
  </mergeCells>
  <phoneticPr fontId="44" type="noConversion"/>
  <printOptions horizontalCentered="1"/>
  <pageMargins left="0.23622047244094491" right="0.15748031496062992" top="0.51181102362204722" bottom="0.51181102362204722" header="0.31496062992125984" footer="0.31496062992125984"/>
  <pageSetup scale="69" firstPageNumber="5" fitToHeight="6" orientation="landscape" useFirstPageNumber="1" r:id="rId1"/>
  <headerFooter>
    <oddHeader>&amp;R&amp;14&amp;P</oddHeader>
  </headerFooter>
  <rowBreaks count="1" manualBreakCount="1">
    <brk id="117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H10"/>
  <sheetViews>
    <sheetView view="pageBreakPreview" zoomScale="60" zoomScaleNormal="100" workbookViewId="0">
      <selection activeCell="L10" sqref="L10"/>
    </sheetView>
  </sheetViews>
  <sheetFormatPr defaultRowHeight="14.25"/>
  <cols>
    <col min="1" max="1" width="4.875" customWidth="1"/>
    <col min="2" max="2" width="60.5" customWidth="1"/>
    <col min="3" max="3" width="11.75" customWidth="1"/>
    <col min="4" max="4" width="11.125" customWidth="1"/>
    <col min="6" max="6" width="11" customWidth="1"/>
    <col min="7" max="7" width="14" customWidth="1"/>
    <col min="8" max="8" width="11.5" customWidth="1"/>
  </cols>
  <sheetData>
    <row r="2" spans="2:8" ht="26.25">
      <c r="B2" s="2" t="s">
        <v>23</v>
      </c>
      <c r="C2" s="3"/>
      <c r="D2" s="3"/>
      <c r="E2" s="3"/>
      <c r="F2" s="3"/>
      <c r="G2" s="3"/>
    </row>
    <row r="3" spans="2:8" ht="26.25" customHeight="1">
      <c r="B3" s="542" t="s">
        <v>24</v>
      </c>
      <c r="C3" s="541" t="s">
        <v>25</v>
      </c>
      <c r="D3" s="541"/>
      <c r="E3" s="541"/>
      <c r="F3" s="541" t="s">
        <v>26</v>
      </c>
      <c r="G3" s="541"/>
      <c r="H3" s="541"/>
    </row>
    <row r="4" spans="2:8" ht="26.25" customHeight="1">
      <c r="B4" s="543"/>
      <c r="C4" s="4" t="s">
        <v>27</v>
      </c>
      <c r="D4" s="4" t="s">
        <v>28</v>
      </c>
      <c r="E4" s="4" t="s">
        <v>29</v>
      </c>
      <c r="F4" s="4" t="s">
        <v>27</v>
      </c>
      <c r="G4" s="4" t="s">
        <v>28</v>
      </c>
      <c r="H4" s="4" t="s">
        <v>29</v>
      </c>
    </row>
    <row r="5" spans="2:8" ht="26.25">
      <c r="B5" s="5" t="s">
        <v>30</v>
      </c>
      <c r="C5" s="11">
        <f t="shared" ref="C5:H5" si="0">C6</f>
        <v>0</v>
      </c>
      <c r="D5" s="11">
        <f t="shared" si="0"/>
        <v>0</v>
      </c>
      <c r="E5" s="11">
        <f t="shared" si="0"/>
        <v>0</v>
      </c>
      <c r="F5" s="11">
        <f t="shared" si="0"/>
        <v>0</v>
      </c>
      <c r="G5" s="11">
        <f t="shared" si="0"/>
        <v>0</v>
      </c>
      <c r="H5" s="11">
        <f t="shared" si="0"/>
        <v>0</v>
      </c>
    </row>
    <row r="6" spans="2:8" ht="23.25">
      <c r="B6" s="7" t="s">
        <v>39</v>
      </c>
      <c r="C6" s="12">
        <f t="shared" ref="C6:H6" si="1">C7+C8+C9+C10</f>
        <v>0</v>
      </c>
      <c r="D6" s="12">
        <f t="shared" si="1"/>
        <v>0</v>
      </c>
      <c r="E6" s="12">
        <f t="shared" si="1"/>
        <v>0</v>
      </c>
      <c r="F6" s="12">
        <f t="shared" si="1"/>
        <v>0</v>
      </c>
      <c r="G6" s="12">
        <f t="shared" si="1"/>
        <v>0</v>
      </c>
      <c r="H6" s="12">
        <f t="shared" si="1"/>
        <v>0</v>
      </c>
    </row>
    <row r="7" spans="2:8" ht="23.25">
      <c r="B7" s="7" t="s">
        <v>40</v>
      </c>
      <c r="C7" s="12"/>
      <c r="D7" s="12"/>
      <c r="E7" s="12">
        <f>C7+D7</f>
        <v>0</v>
      </c>
      <c r="F7" s="12"/>
      <c r="G7" s="12"/>
      <c r="H7" s="12">
        <f>F7+G7</f>
        <v>0</v>
      </c>
    </row>
    <row r="8" spans="2:8" ht="23.25">
      <c r="B8" s="7" t="s">
        <v>41</v>
      </c>
      <c r="C8" s="12"/>
      <c r="D8" s="12"/>
      <c r="E8" s="12">
        <f>C8+D8</f>
        <v>0</v>
      </c>
      <c r="F8" s="12"/>
      <c r="G8" s="12"/>
      <c r="H8" s="12">
        <f>F8+G8</f>
        <v>0</v>
      </c>
    </row>
    <row r="9" spans="2:8" ht="23.25">
      <c r="B9" s="7" t="s">
        <v>42</v>
      </c>
      <c r="C9" s="12"/>
      <c r="D9" s="12"/>
      <c r="E9" s="12">
        <f>C9+D9</f>
        <v>0</v>
      </c>
      <c r="F9" s="12"/>
      <c r="G9" s="12"/>
      <c r="H9" s="12">
        <f>F9+G9</f>
        <v>0</v>
      </c>
    </row>
    <row r="10" spans="2:8" ht="23.25">
      <c r="B10" s="9" t="s">
        <v>43</v>
      </c>
      <c r="C10" s="13"/>
      <c r="D10" s="13"/>
      <c r="E10" s="13">
        <f>C10+D10</f>
        <v>0</v>
      </c>
      <c r="F10" s="13"/>
      <c r="G10" s="13"/>
      <c r="H10" s="13">
        <f>F10+G10</f>
        <v>0</v>
      </c>
    </row>
  </sheetData>
  <mergeCells count="3">
    <mergeCell ref="C3:E3"/>
    <mergeCell ref="F3:H3"/>
    <mergeCell ref="B3:B4"/>
  </mergeCells>
  <pageMargins left="0.22" right="0.16" top="0.53" bottom="0.53" header="0.3" footer="0.3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11</vt:i4>
      </vt:variant>
      <vt:variant>
        <vt:lpstr>ช่วงที่มีชื่อ</vt:lpstr>
      </vt:variant>
      <vt:variant>
        <vt:i4>4</vt:i4>
      </vt:variant>
    </vt:vector>
  </HeadingPairs>
  <TitlesOfParts>
    <vt:vector size="15" baseType="lpstr">
      <vt:lpstr>ปก</vt:lpstr>
      <vt:lpstr>คำนำ</vt:lpstr>
      <vt:lpstr>สารบัญ </vt:lpstr>
      <vt:lpstr>สรุปแผนภาพรวม</vt:lpstr>
      <vt:lpstr>ความเชื่อมโยง</vt:lpstr>
      <vt:lpstr>1.แผนงานพื้นฐาน</vt:lpstr>
      <vt:lpstr>สรุปแผน พ.</vt:lpstr>
      <vt:lpstr>1.1 แผน-ผล โครงการ-กิจกรรม (พ.)</vt:lpstr>
      <vt:lpstr>สรุปแผน ย.</vt:lpstr>
      <vt:lpstr>สรุปแผน บ.</vt:lpstr>
      <vt:lpstr>1.2 แผน-ผล เงินงบประมาณ (พ. (2</vt:lpstr>
      <vt:lpstr>คำนำ!Print_Area</vt:lpstr>
      <vt:lpstr>'สารบัญ '!Print_Area</vt:lpstr>
      <vt:lpstr>'1.1 แผน-ผล โครงการ-กิจกรรม (พ.)'!Print_Titles</vt:lpstr>
      <vt:lpstr>'1.2 แผน-ผล เงินงบประมาณ (พ. (2'!Print_Titles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By Chai</dc:creator>
  <cp:lastModifiedBy>User</cp:lastModifiedBy>
  <cp:lastPrinted>2021-09-10T03:58:03Z</cp:lastPrinted>
  <dcterms:created xsi:type="dcterms:W3CDTF">2019-12-04T04:30:00Z</dcterms:created>
  <dcterms:modified xsi:type="dcterms:W3CDTF">2021-09-10T04:14:21Z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1054-10.8.2.6639</vt:lpwstr>
  </property>
</Properties>
</file>