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6"/>
  </bookViews>
  <sheets>
    <sheet name="ปก" sheetId="10" r:id="rId1"/>
    <sheet name="คำนำ" sheetId="11" r:id="rId2"/>
    <sheet name="สารบัญ" sheetId="12" r:id="rId3"/>
    <sheet name="ความเชื่อมโยง" sheetId="13" r:id="rId4"/>
    <sheet name="แผนงานพื้นฐาน" sheetId="1" r:id="rId5"/>
    <sheet name="1.Timeline การใช้จ่ายเงิน" sheetId="3" r:id="rId6"/>
    <sheet name="2.แผน-ผล การใช้จ่าย" sheetId="4" r:id="rId7"/>
    <sheet name="1.3 แผน-ผลเงินนอกงบประมาณ (พ.)" sheetId="14" r:id="rId8"/>
  </sheets>
  <definedNames>
    <definedName name="a">#REF!</definedName>
    <definedName name="_xlnm.Print_Area" localSheetId="7">'1.3 แผน-ผลเงินนอกงบประมาณ (พ.)'!$A$1:$AA$109</definedName>
    <definedName name="_xlnm.Print_Area" localSheetId="3">ความเชื่อมโยง!$A$1:$L$70</definedName>
    <definedName name="_xlnm.Print_Area" localSheetId="1">คำนำ!$A$1:$N$23</definedName>
    <definedName name="_xlnm.Print_Area" localSheetId="2">สารบัญ!$A$1:$N$24</definedName>
    <definedName name="_xlnm.Print_Titles" localSheetId="7">'1.3 แผน-ผลเงินนอกงบประมาณ (พ.)'!$4:$5</definedName>
    <definedName name="_xlnm.Print_Titles" localSheetId="5">'1.Timeline การใช้จ่ายเงิน'!$3:$4</definedName>
    <definedName name="_xlnm.Print_Titles" localSheetId="6">'2.แผน-ผล การใช้จ่าย'!$4:$5</definedName>
    <definedName name="น">#REF!</definedName>
    <definedName name="สิงหา">#REF!</definedName>
  </definedNames>
  <calcPr calcId="145621"/>
  <extLst>
    <ext uri="GoogleSheetsCustomDataVersion1">
      <go:sheetsCustomData xmlns:go="http://customooxmlschemas.google.com/" r:id="rId14" roundtripDataSignature="AMtx7mg3tlwqNKZbjWvHZOSgQmjq8e4BBw=="/>
    </ext>
  </extLst>
</workbook>
</file>

<file path=xl/calcChain.xml><?xml version="1.0" encoding="utf-8"?>
<calcChain xmlns="http://schemas.openxmlformats.org/spreadsheetml/2006/main">
  <c r="T38" i="4" l="1"/>
  <c r="V38" i="4"/>
  <c r="Z108" i="14"/>
  <c r="V108" i="14"/>
  <c r="R108" i="14"/>
  <c r="Z107" i="14"/>
  <c r="V107" i="14"/>
  <c r="R107" i="14"/>
  <c r="N107" i="14"/>
  <c r="I107" i="14" s="1"/>
  <c r="H107" i="14" s="1"/>
  <c r="Z106" i="14"/>
  <c r="V106" i="14"/>
  <c r="R106" i="14"/>
  <c r="N106" i="14"/>
  <c r="I106" i="14" s="1"/>
  <c r="H106" i="14" s="1"/>
  <c r="Z105" i="14"/>
  <c r="V105" i="14"/>
  <c r="R105" i="14"/>
  <c r="N105" i="14"/>
  <c r="Z104" i="14"/>
  <c r="V104" i="14"/>
  <c r="R104" i="14"/>
  <c r="N104" i="14"/>
  <c r="Z103" i="14"/>
  <c r="V103" i="14"/>
  <c r="R103" i="14"/>
  <c r="N103" i="14"/>
  <c r="I103" i="14" s="1"/>
  <c r="H103" i="14" s="1"/>
  <c r="Z102" i="14"/>
  <c r="V102" i="14"/>
  <c r="R102" i="14"/>
  <c r="N102" i="14"/>
  <c r="I102" i="14" s="1"/>
  <c r="H102" i="14" s="1"/>
  <c r="Z101" i="14"/>
  <c r="V101" i="14"/>
  <c r="R101" i="14"/>
  <c r="N101" i="14"/>
  <c r="Z100" i="14"/>
  <c r="V100" i="14"/>
  <c r="R100" i="14"/>
  <c r="N100" i="14"/>
  <c r="Z99" i="14"/>
  <c r="V99" i="14"/>
  <c r="R99" i="14"/>
  <c r="N99" i="14"/>
  <c r="I99" i="14" s="1"/>
  <c r="H99" i="14" s="1"/>
  <c r="Z98" i="14"/>
  <c r="V98" i="14"/>
  <c r="R98" i="14"/>
  <c r="N98" i="14"/>
  <c r="I98" i="14" s="1"/>
  <c r="Y97" i="14"/>
  <c r="Y94" i="14" s="1"/>
  <c r="X97" i="14"/>
  <c r="W97" i="14"/>
  <c r="U97" i="14"/>
  <c r="U94" i="14" s="1"/>
  <c r="T97" i="14"/>
  <c r="T94" i="14" s="1"/>
  <c r="S97" i="14"/>
  <c r="R97" i="14"/>
  <c r="R94" i="14" s="1"/>
  <c r="L97" i="14"/>
  <c r="L94" i="14" s="1"/>
  <c r="K97" i="14"/>
  <c r="J97" i="14"/>
  <c r="Y96" i="14"/>
  <c r="X96" i="14"/>
  <c r="Z96" i="14" s="1"/>
  <c r="Z93" i="14" s="1"/>
  <c r="W96" i="14"/>
  <c r="U96" i="14"/>
  <c r="U93" i="14" s="1"/>
  <c r="T96" i="14"/>
  <c r="S96" i="14"/>
  <c r="S93" i="14" s="1"/>
  <c r="Q96" i="14"/>
  <c r="P96" i="14"/>
  <c r="R96" i="14" s="1"/>
  <c r="R93" i="14" s="1"/>
  <c r="O96" i="14"/>
  <c r="M96" i="14"/>
  <c r="M93" i="14" s="1"/>
  <c r="L96" i="14"/>
  <c r="K96" i="14"/>
  <c r="K93" i="14" s="1"/>
  <c r="J96" i="14"/>
  <c r="X94" i="14"/>
  <c r="S94" i="14"/>
  <c r="Q94" i="14"/>
  <c r="P94" i="14"/>
  <c r="O94" i="14"/>
  <c r="M94" i="14"/>
  <c r="J94" i="14"/>
  <c r="Y93" i="14"/>
  <c r="W93" i="14"/>
  <c r="T93" i="14"/>
  <c r="Q93" i="14"/>
  <c r="O93" i="14"/>
  <c r="L93" i="14"/>
  <c r="J93" i="14"/>
  <c r="AE92" i="14"/>
  <c r="AD92" i="14"/>
  <c r="Z91" i="14"/>
  <c r="Z83" i="14" s="1"/>
  <c r="V91" i="14"/>
  <c r="R91" i="14"/>
  <c r="N91" i="14"/>
  <c r="I91" i="14"/>
  <c r="H91" i="14" s="1"/>
  <c r="Z90" i="14"/>
  <c r="V90" i="14"/>
  <c r="R90" i="14"/>
  <c r="N90" i="14"/>
  <c r="I90" i="14" s="1"/>
  <c r="H90" i="14" s="1"/>
  <c r="Z89" i="14"/>
  <c r="V89" i="14"/>
  <c r="R89" i="14"/>
  <c r="N89" i="14"/>
  <c r="J89" i="14" s="1"/>
  <c r="Z88" i="14"/>
  <c r="V88" i="14"/>
  <c r="R88" i="14"/>
  <c r="N88" i="14"/>
  <c r="Z87" i="14"/>
  <c r="V87" i="14"/>
  <c r="R87" i="14"/>
  <c r="N87" i="14"/>
  <c r="Z86" i="14"/>
  <c r="V86" i="14"/>
  <c r="R86" i="14"/>
  <c r="N86" i="14"/>
  <c r="Z85" i="14"/>
  <c r="V85" i="14"/>
  <c r="V83" i="14" s="1"/>
  <c r="R85" i="14"/>
  <c r="N85" i="14"/>
  <c r="Z84" i="14"/>
  <c r="Z82" i="14" s="1"/>
  <c r="V84" i="14"/>
  <c r="R84" i="14"/>
  <c r="R82" i="14" s="1"/>
  <c r="N84" i="14"/>
  <c r="Y83" i="14"/>
  <c r="X83" i="14"/>
  <c r="W83" i="14"/>
  <c r="U83" i="14"/>
  <c r="T83" i="14"/>
  <c r="S83" i="14"/>
  <c r="Q83" i="14"/>
  <c r="P83" i="14"/>
  <c r="O83" i="14"/>
  <c r="M83" i="14"/>
  <c r="L83" i="14"/>
  <c r="K83" i="14"/>
  <c r="Y82" i="14"/>
  <c r="X82" i="14"/>
  <c r="W82" i="14"/>
  <c r="U82" i="14"/>
  <c r="T82" i="14"/>
  <c r="S82" i="14"/>
  <c r="Q82" i="14"/>
  <c r="P82" i="14"/>
  <c r="O82" i="14"/>
  <c r="M82" i="14"/>
  <c r="L82" i="14"/>
  <c r="K82" i="14"/>
  <c r="J82" i="14"/>
  <c r="Z80" i="14"/>
  <c r="V80" i="14"/>
  <c r="R80" i="14"/>
  <c r="N80" i="14"/>
  <c r="I80" i="14" s="1"/>
  <c r="H80" i="14" s="1"/>
  <c r="Z79" i="14"/>
  <c r="V79" i="14"/>
  <c r="R79" i="14"/>
  <c r="N79" i="14"/>
  <c r="I79" i="14"/>
  <c r="H79" i="14" s="1"/>
  <c r="Z78" i="14"/>
  <c r="V78" i="14"/>
  <c r="R78" i="14"/>
  <c r="N78" i="14"/>
  <c r="J78" i="14" s="1"/>
  <c r="Z77" i="14"/>
  <c r="V77" i="14"/>
  <c r="R77" i="14"/>
  <c r="N77" i="14"/>
  <c r="Z76" i="14"/>
  <c r="V76" i="14"/>
  <c r="R76" i="14"/>
  <c r="R72" i="14" s="1"/>
  <c r="N76" i="14"/>
  <c r="Z75" i="14"/>
  <c r="V75" i="14"/>
  <c r="R75" i="14"/>
  <c r="N75" i="14"/>
  <c r="Z74" i="14"/>
  <c r="V74" i="14"/>
  <c r="V72" i="14" s="1"/>
  <c r="R74" i="14"/>
  <c r="N74" i="14"/>
  <c r="I74" i="14" s="1"/>
  <c r="H74" i="14" s="1"/>
  <c r="Z73" i="14"/>
  <c r="V73" i="14"/>
  <c r="R73" i="14"/>
  <c r="N73" i="14"/>
  <c r="J73" i="14"/>
  <c r="Z72" i="14"/>
  <c r="Y72" i="14"/>
  <c r="X72" i="14"/>
  <c r="W72" i="14"/>
  <c r="U72" i="14"/>
  <c r="T72" i="14"/>
  <c r="S72" i="14"/>
  <c r="Q72" i="14"/>
  <c r="P72" i="14"/>
  <c r="O72" i="14"/>
  <c r="M72" i="14"/>
  <c r="L72" i="14"/>
  <c r="K72" i="14"/>
  <c r="Z71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Z69" i="14"/>
  <c r="V69" i="14"/>
  <c r="R69" i="14"/>
  <c r="I69" i="14"/>
  <c r="H69" i="14" s="1"/>
  <c r="Z68" i="14"/>
  <c r="V68" i="14"/>
  <c r="R68" i="14"/>
  <c r="N68" i="14"/>
  <c r="I68" i="14" s="1"/>
  <c r="H68" i="14" s="1"/>
  <c r="I67" i="14"/>
  <c r="H67" i="14" s="1"/>
  <c r="Z66" i="14"/>
  <c r="V66" i="14"/>
  <c r="R66" i="14"/>
  <c r="N66" i="14"/>
  <c r="I66" i="14" s="1"/>
  <c r="H66" i="14" s="1"/>
  <c r="Z65" i="14"/>
  <c r="V65" i="14"/>
  <c r="R65" i="14"/>
  <c r="N65" i="14"/>
  <c r="I65" i="14"/>
  <c r="H65" i="14" s="1"/>
  <c r="Z64" i="14"/>
  <c r="V64" i="14"/>
  <c r="R64" i="14"/>
  <c r="R60" i="14" s="1"/>
  <c r="N64" i="14"/>
  <c r="I64" i="14" s="1"/>
  <c r="H64" i="14" s="1"/>
  <c r="Z63" i="14"/>
  <c r="V63" i="14"/>
  <c r="R63" i="14"/>
  <c r="I63" i="14" s="1"/>
  <c r="N63" i="14"/>
  <c r="Z62" i="14"/>
  <c r="Z60" i="14" s="1"/>
  <c r="V62" i="14"/>
  <c r="V60" i="14" s="1"/>
  <c r="R62" i="14"/>
  <c r="N62" i="14"/>
  <c r="I62" i="14" s="1"/>
  <c r="Z61" i="14"/>
  <c r="Y61" i="14"/>
  <c r="X61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Y60" i="14"/>
  <c r="X60" i="14"/>
  <c r="W60" i="14"/>
  <c r="U60" i="14"/>
  <c r="T60" i="14"/>
  <c r="S60" i="14"/>
  <c r="Q60" i="14"/>
  <c r="P60" i="14"/>
  <c r="O60" i="14"/>
  <c r="M60" i="14"/>
  <c r="L60" i="14"/>
  <c r="K60" i="14"/>
  <c r="J60" i="14"/>
  <c r="Z58" i="14"/>
  <c r="V58" i="14"/>
  <c r="R58" i="14"/>
  <c r="I58" i="14" s="1"/>
  <c r="H58" i="14" s="1"/>
  <c r="N58" i="14"/>
  <c r="Z57" i="14"/>
  <c r="V57" i="14"/>
  <c r="R57" i="14"/>
  <c r="N57" i="14"/>
  <c r="J57" i="14" s="1"/>
  <c r="J49" i="14" s="1"/>
  <c r="Z56" i="14"/>
  <c r="V56" i="14"/>
  <c r="R56" i="14"/>
  <c r="N56" i="14"/>
  <c r="I56" i="14" s="1"/>
  <c r="H56" i="14" s="1"/>
  <c r="Z55" i="14"/>
  <c r="V55" i="14"/>
  <c r="R55" i="14"/>
  <c r="N55" i="14"/>
  <c r="I55" i="14" s="1"/>
  <c r="H55" i="14" s="1"/>
  <c r="Z54" i="14"/>
  <c r="V54" i="14"/>
  <c r="R54" i="14"/>
  <c r="R50" i="14" s="1"/>
  <c r="N54" i="14"/>
  <c r="Z53" i="14"/>
  <c r="V53" i="14"/>
  <c r="R53" i="14"/>
  <c r="R49" i="14" s="1"/>
  <c r="N53" i="14"/>
  <c r="Z52" i="14"/>
  <c r="V52" i="14"/>
  <c r="V50" i="14" s="1"/>
  <c r="R52" i="14"/>
  <c r="N52" i="14"/>
  <c r="Z51" i="14"/>
  <c r="V51" i="14"/>
  <c r="V49" i="14" s="1"/>
  <c r="R51" i="14"/>
  <c r="N51" i="14"/>
  <c r="Z50" i="14"/>
  <c r="Y50" i="14"/>
  <c r="X50" i="14"/>
  <c r="W50" i="14"/>
  <c r="U50" i="14"/>
  <c r="U12" i="14" s="1"/>
  <c r="T50" i="14"/>
  <c r="S50" i="14"/>
  <c r="Q50" i="14"/>
  <c r="P50" i="14"/>
  <c r="O50" i="14"/>
  <c r="M50" i="14"/>
  <c r="L50" i="14"/>
  <c r="K50" i="14"/>
  <c r="Z49" i="14"/>
  <c r="Y49" i="14"/>
  <c r="X49" i="14"/>
  <c r="W49" i="14"/>
  <c r="U49" i="14"/>
  <c r="T49" i="14"/>
  <c r="S49" i="14"/>
  <c r="Q49" i="14"/>
  <c r="P49" i="14"/>
  <c r="O49" i="14"/>
  <c r="M49" i="14"/>
  <c r="L49" i="14"/>
  <c r="K49" i="14"/>
  <c r="Z47" i="14"/>
  <c r="AB47" i="14" s="1"/>
  <c r="V47" i="14"/>
  <c r="R47" i="14"/>
  <c r="N47" i="14"/>
  <c r="I47" i="14" s="1"/>
  <c r="H47" i="14" s="1"/>
  <c r="AB46" i="14"/>
  <c r="Z46" i="14"/>
  <c r="V46" i="14"/>
  <c r="R46" i="14"/>
  <c r="N46" i="14"/>
  <c r="I46" i="14" s="1"/>
  <c r="H46" i="14" s="1"/>
  <c r="Z45" i="14"/>
  <c r="AB45" i="14" s="1"/>
  <c r="V45" i="14"/>
  <c r="R45" i="14"/>
  <c r="I45" i="14" s="1"/>
  <c r="H45" i="14" s="1"/>
  <c r="N45" i="14"/>
  <c r="Z44" i="14"/>
  <c r="AB44" i="14" s="1"/>
  <c r="V44" i="14"/>
  <c r="R44" i="14"/>
  <c r="N44" i="14"/>
  <c r="Z43" i="14"/>
  <c r="AB43" i="14" s="1"/>
  <c r="V43" i="14"/>
  <c r="R43" i="14"/>
  <c r="N43" i="14"/>
  <c r="I43" i="14"/>
  <c r="H43" i="14" s="1"/>
  <c r="Z42" i="14"/>
  <c r="AB42" i="14" s="1"/>
  <c r="V42" i="14"/>
  <c r="R42" i="14"/>
  <c r="N42" i="14"/>
  <c r="Z41" i="14"/>
  <c r="V41" i="14"/>
  <c r="V39" i="14" s="1"/>
  <c r="R41" i="14"/>
  <c r="N41" i="14"/>
  <c r="J41" i="14" s="1"/>
  <c r="J39" i="14" s="1"/>
  <c r="Z40" i="14"/>
  <c r="AB40" i="14" s="1"/>
  <c r="V40" i="14"/>
  <c r="R40" i="14"/>
  <c r="N40" i="14"/>
  <c r="J40" i="14" s="1"/>
  <c r="J38" i="14" s="1"/>
  <c r="Y39" i="14"/>
  <c r="X39" i="14"/>
  <c r="X12" i="14" s="1"/>
  <c r="W39" i="14"/>
  <c r="U39" i="14"/>
  <c r="T39" i="14"/>
  <c r="S39" i="14"/>
  <c r="Q39" i="14"/>
  <c r="P39" i="14"/>
  <c r="P12" i="14" s="1"/>
  <c r="P8" i="14" s="1"/>
  <c r="O39" i="14"/>
  <c r="N39" i="14"/>
  <c r="M39" i="14"/>
  <c r="L39" i="14"/>
  <c r="K39" i="14"/>
  <c r="Z38" i="14"/>
  <c r="Y38" i="14"/>
  <c r="X38" i="14"/>
  <c r="W38" i="14"/>
  <c r="U38" i="14"/>
  <c r="U11" i="14" s="1"/>
  <c r="T38" i="14"/>
  <c r="S38" i="14"/>
  <c r="P38" i="14"/>
  <c r="O38" i="14"/>
  <c r="M38" i="14"/>
  <c r="L38" i="14"/>
  <c r="K38" i="14"/>
  <c r="Z36" i="14"/>
  <c r="V36" i="14"/>
  <c r="R36" i="14"/>
  <c r="N36" i="14"/>
  <c r="N30" i="14" s="1"/>
  <c r="Z35" i="14"/>
  <c r="V35" i="14"/>
  <c r="R35" i="14"/>
  <c r="N35" i="14"/>
  <c r="Z34" i="14"/>
  <c r="V34" i="14"/>
  <c r="R34" i="14"/>
  <c r="I34" i="14" s="1"/>
  <c r="H34" i="14" s="1"/>
  <c r="N34" i="14"/>
  <c r="Z33" i="14"/>
  <c r="V33" i="14"/>
  <c r="R33" i="14"/>
  <c r="N33" i="14"/>
  <c r="I33" i="14" s="1"/>
  <c r="H33" i="14" s="1"/>
  <c r="Z32" i="14"/>
  <c r="Z30" i="14" s="1"/>
  <c r="V32" i="14"/>
  <c r="R32" i="14"/>
  <c r="N32" i="14"/>
  <c r="J32" i="14"/>
  <c r="Z31" i="14"/>
  <c r="V31" i="14"/>
  <c r="R31" i="14"/>
  <c r="N31" i="14"/>
  <c r="J31" i="14" s="1"/>
  <c r="Y30" i="14"/>
  <c r="X30" i="14"/>
  <c r="W30" i="14"/>
  <c r="V30" i="14"/>
  <c r="U30" i="14"/>
  <c r="T30" i="14"/>
  <c r="S30" i="14"/>
  <c r="Q30" i="14"/>
  <c r="P30" i="14"/>
  <c r="O30" i="14"/>
  <c r="M30" i="14"/>
  <c r="L30" i="14"/>
  <c r="K30" i="14"/>
  <c r="Y29" i="14"/>
  <c r="X29" i="14"/>
  <c r="W29" i="14"/>
  <c r="U29" i="14"/>
  <c r="T29" i="14"/>
  <c r="S29" i="14"/>
  <c r="Q29" i="14"/>
  <c r="P29" i="14"/>
  <c r="O29" i="14"/>
  <c r="M29" i="14"/>
  <c r="L29" i="14"/>
  <c r="K29" i="14"/>
  <c r="Z27" i="14"/>
  <c r="V27" i="14"/>
  <c r="R27" i="14"/>
  <c r="N27" i="14"/>
  <c r="Z26" i="14"/>
  <c r="V26" i="14"/>
  <c r="R26" i="14"/>
  <c r="I26" i="14" s="1"/>
  <c r="H26" i="14" s="1"/>
  <c r="Z25" i="14"/>
  <c r="V25" i="14"/>
  <c r="R25" i="14"/>
  <c r="N25" i="14"/>
  <c r="Z24" i="14"/>
  <c r="V24" i="14"/>
  <c r="R24" i="14"/>
  <c r="N24" i="14"/>
  <c r="N14" i="14" s="1"/>
  <c r="Z23" i="14"/>
  <c r="V23" i="14"/>
  <c r="R23" i="14"/>
  <c r="N23" i="14"/>
  <c r="Z22" i="14"/>
  <c r="V22" i="14"/>
  <c r="R22" i="14"/>
  <c r="N22" i="14"/>
  <c r="H22" i="14"/>
  <c r="Z21" i="14"/>
  <c r="V21" i="14"/>
  <c r="R21" i="14"/>
  <c r="N21" i="14"/>
  <c r="Z20" i="14"/>
  <c r="V20" i="14"/>
  <c r="R20" i="14"/>
  <c r="N20" i="14"/>
  <c r="Z19" i="14"/>
  <c r="V19" i="14"/>
  <c r="R19" i="14"/>
  <c r="N19" i="14"/>
  <c r="Z18" i="14"/>
  <c r="V18" i="14"/>
  <c r="R18" i="14"/>
  <c r="N18" i="14"/>
  <c r="Z17" i="14"/>
  <c r="V17" i="14"/>
  <c r="R17" i="14"/>
  <c r="I17" i="14" s="1"/>
  <c r="H17" i="14" s="1"/>
  <c r="N17" i="14"/>
  <c r="Z16" i="14"/>
  <c r="V16" i="14"/>
  <c r="R16" i="14"/>
  <c r="R14" i="14" s="1"/>
  <c r="R11" i="14" s="1"/>
  <c r="N16" i="14"/>
  <c r="Y15" i="14"/>
  <c r="X15" i="14"/>
  <c r="W15" i="14"/>
  <c r="W12" i="14" s="1"/>
  <c r="U15" i="14"/>
  <c r="T15" i="14"/>
  <c r="S15" i="14"/>
  <c r="Q15" i="14"/>
  <c r="Q12" i="14" s="1"/>
  <c r="Q8" i="14" s="1"/>
  <c r="P15" i="14"/>
  <c r="O15" i="14"/>
  <c r="M15" i="14"/>
  <c r="L15" i="14"/>
  <c r="K15" i="14"/>
  <c r="Z14" i="14"/>
  <c r="Y14" i="14"/>
  <c r="X14" i="14"/>
  <c r="X11" i="14" s="1"/>
  <c r="W14" i="14"/>
  <c r="V14" i="14"/>
  <c r="U14" i="14"/>
  <c r="T14" i="14"/>
  <c r="T11" i="14" s="1"/>
  <c r="T7" i="14" s="1"/>
  <c r="S14" i="14"/>
  <c r="Q14" i="14"/>
  <c r="Q11" i="14" s="1"/>
  <c r="P14" i="14"/>
  <c r="O14" i="14"/>
  <c r="M14" i="14"/>
  <c r="L14" i="14"/>
  <c r="L11" i="14" s="1"/>
  <c r="K14" i="14"/>
  <c r="Y12" i="14"/>
  <c r="S12" i="14"/>
  <c r="M12" i="14"/>
  <c r="M8" i="14" s="1"/>
  <c r="K12" i="14"/>
  <c r="P11" i="14"/>
  <c r="AE10" i="14"/>
  <c r="AD10" i="14"/>
  <c r="Z11" i="14" l="1"/>
  <c r="H63" i="14"/>
  <c r="H61" i="14" s="1"/>
  <c r="I61" i="14"/>
  <c r="I20" i="14"/>
  <c r="H20" i="14" s="1"/>
  <c r="J21" i="14"/>
  <c r="I31" i="14"/>
  <c r="H31" i="14" s="1"/>
  <c r="R29" i="14"/>
  <c r="J34" i="14"/>
  <c r="I35" i="14"/>
  <c r="H35" i="14" s="1"/>
  <c r="J36" i="14"/>
  <c r="I41" i="14"/>
  <c r="H41" i="14" s="1"/>
  <c r="H39" i="14" s="1"/>
  <c r="I42" i="14"/>
  <c r="H42" i="14" s="1"/>
  <c r="V38" i="14"/>
  <c r="I53" i="14"/>
  <c r="H53" i="14" s="1"/>
  <c r="I54" i="14"/>
  <c r="H54" i="14" s="1"/>
  <c r="I57" i="14"/>
  <c r="H57" i="14" s="1"/>
  <c r="J58" i="14"/>
  <c r="J50" i="14" s="1"/>
  <c r="N60" i="14"/>
  <c r="I76" i="14"/>
  <c r="H76" i="14" s="1"/>
  <c r="H72" i="14" s="1"/>
  <c r="I24" i="14"/>
  <c r="H24" i="14" s="1"/>
  <c r="Z29" i="14"/>
  <c r="I36" i="14"/>
  <c r="H36" i="14" s="1"/>
  <c r="I40" i="14"/>
  <c r="H40" i="14" s="1"/>
  <c r="I44" i="14"/>
  <c r="H44" i="14" s="1"/>
  <c r="I78" i="14"/>
  <c r="H78" i="14" s="1"/>
  <c r="O12" i="14"/>
  <c r="O8" i="14" s="1"/>
  <c r="R30" i="14"/>
  <c r="I30" i="14" s="1"/>
  <c r="H30" i="14" s="1"/>
  <c r="V29" i="14"/>
  <c r="I32" i="14"/>
  <c r="H32" i="14" s="1"/>
  <c r="S11" i="14"/>
  <c r="S7" i="14" s="1"/>
  <c r="R39" i="14"/>
  <c r="N49" i="14"/>
  <c r="I51" i="14"/>
  <c r="I73" i="14"/>
  <c r="H73" i="14" s="1"/>
  <c r="H71" i="14" s="1"/>
  <c r="I75" i="14"/>
  <c r="H75" i="14" s="1"/>
  <c r="J80" i="14"/>
  <c r="V82" i="14"/>
  <c r="J16" i="14"/>
  <c r="J19" i="14"/>
  <c r="J23" i="14"/>
  <c r="I25" i="14"/>
  <c r="H25" i="14" s="1"/>
  <c r="I27" i="14"/>
  <c r="H27" i="14" s="1"/>
  <c r="K11" i="14"/>
  <c r="M11" i="14"/>
  <c r="M7" i="14" s="1"/>
  <c r="L12" i="14"/>
  <c r="L7" i="14"/>
  <c r="Z7" i="14"/>
  <c r="U8" i="14"/>
  <c r="I16" i="14"/>
  <c r="J17" i="14"/>
  <c r="V15" i="14"/>
  <c r="V12" i="14" s="1"/>
  <c r="I18" i="14"/>
  <c r="H18" i="14" s="1"/>
  <c r="I19" i="14"/>
  <c r="I15" i="14" s="1"/>
  <c r="Z15" i="14"/>
  <c r="J20" i="14"/>
  <c r="I21" i="14"/>
  <c r="H21" i="14" s="1"/>
  <c r="I23" i="14"/>
  <c r="H23" i="14" s="1"/>
  <c r="O11" i="14"/>
  <c r="O7" i="14" s="1"/>
  <c r="W11" i="14"/>
  <c r="Y11" i="14"/>
  <c r="V11" i="14"/>
  <c r="S8" i="14"/>
  <c r="Y8" i="14"/>
  <c r="T12" i="14"/>
  <c r="T8" i="14" s="1"/>
  <c r="R7" i="14"/>
  <c r="N82" i="14"/>
  <c r="I84" i="14"/>
  <c r="I88" i="14"/>
  <c r="H88" i="14" s="1"/>
  <c r="I89" i="14"/>
  <c r="H89" i="14" s="1"/>
  <c r="R83" i="14"/>
  <c r="H84" i="14"/>
  <c r="I86" i="14"/>
  <c r="H86" i="14" s="1"/>
  <c r="I87" i="14"/>
  <c r="H87" i="14" s="1"/>
  <c r="J91" i="14"/>
  <c r="J83" i="14" s="1"/>
  <c r="Q7" i="14"/>
  <c r="L8" i="14"/>
  <c r="X8" i="14"/>
  <c r="N97" i="14"/>
  <c r="N94" i="14" s="1"/>
  <c r="Z97" i="14"/>
  <c r="Z94" i="14" s="1"/>
  <c r="U7" i="14"/>
  <c r="V8" i="14"/>
  <c r="K7" i="14"/>
  <c r="W7" i="14"/>
  <c r="Y7" i="14"/>
  <c r="P93" i="14"/>
  <c r="P7" i="14" s="1"/>
  <c r="X93" i="14"/>
  <c r="X7" i="14" s="1"/>
  <c r="W94" i="14"/>
  <c r="W8" i="14" s="1"/>
  <c r="N96" i="14"/>
  <c r="N93" i="14" s="1"/>
  <c r="V96" i="14"/>
  <c r="V93" i="14" s="1"/>
  <c r="V7" i="14" s="1"/>
  <c r="V97" i="14"/>
  <c r="V94" i="14" s="1"/>
  <c r="H98" i="14"/>
  <c r="I100" i="14"/>
  <c r="H100" i="14" s="1"/>
  <c r="I101" i="14"/>
  <c r="I104" i="14"/>
  <c r="H104" i="14" s="1"/>
  <c r="I105" i="14"/>
  <c r="H105" i="14" s="1"/>
  <c r="H16" i="14"/>
  <c r="H14" i="14" s="1"/>
  <c r="N15" i="14"/>
  <c r="R15" i="14"/>
  <c r="R12" i="14" s="1"/>
  <c r="R8" i="14" s="1"/>
  <c r="N29" i="14"/>
  <c r="N38" i="14"/>
  <c r="I39" i="14"/>
  <c r="AB41" i="14"/>
  <c r="Z39" i="14"/>
  <c r="I72" i="14"/>
  <c r="I71" i="14"/>
  <c r="J74" i="14"/>
  <c r="J72" i="14" s="1"/>
  <c r="N72" i="14"/>
  <c r="K94" i="14"/>
  <c r="K8" i="14" s="1"/>
  <c r="I52" i="14"/>
  <c r="N50" i="14"/>
  <c r="H62" i="14"/>
  <c r="H60" i="14" s="1"/>
  <c r="I60" i="14"/>
  <c r="I85" i="14"/>
  <c r="N83" i="14"/>
  <c r="N11" i="14" l="1"/>
  <c r="N7" i="14" s="1"/>
  <c r="I29" i="14"/>
  <c r="H29" i="14" s="1"/>
  <c r="H19" i="14"/>
  <c r="H15" i="14" s="1"/>
  <c r="H96" i="14"/>
  <c r="H93" i="14" s="1"/>
  <c r="J14" i="14"/>
  <c r="J11" i="14" s="1"/>
  <c r="J7" i="14" s="1"/>
  <c r="J30" i="14"/>
  <c r="I49" i="14"/>
  <c r="H51" i="14"/>
  <c r="H49" i="14" s="1"/>
  <c r="J15" i="14"/>
  <c r="J12" i="14" s="1"/>
  <c r="J8" i="14" s="1"/>
  <c r="Z12" i="14"/>
  <c r="Z8" i="14" s="1"/>
  <c r="I14" i="14"/>
  <c r="I82" i="14"/>
  <c r="H82" i="14" s="1"/>
  <c r="H11" i="14" s="1"/>
  <c r="H7" i="14" s="1"/>
  <c r="H101" i="14"/>
  <c r="H97" i="14" s="1"/>
  <c r="H94" i="14" s="1"/>
  <c r="I97" i="14"/>
  <c r="I94" i="14" s="1"/>
  <c r="I96" i="14"/>
  <c r="I93" i="14" s="1"/>
  <c r="H85" i="14"/>
  <c r="I83" i="14"/>
  <c r="H83" i="14" s="1"/>
  <c r="H52" i="14"/>
  <c r="H50" i="14" s="1"/>
  <c r="I50" i="14"/>
  <c r="I12" i="14" s="1"/>
  <c r="N12" i="14"/>
  <c r="N8" i="14" s="1"/>
  <c r="H12" i="14"/>
  <c r="I11" i="14" l="1"/>
  <c r="I7" i="14" s="1"/>
  <c r="I8" i="14"/>
  <c r="H8" i="14"/>
  <c r="P84" i="4"/>
  <c r="Q84" i="4"/>
  <c r="Q82" i="4"/>
  <c r="M84" i="4"/>
  <c r="M82" i="4" s="1"/>
  <c r="W84" i="4"/>
  <c r="W82" i="4" s="1"/>
  <c r="Y84" i="4"/>
  <c r="X84" i="4"/>
  <c r="X82" i="4" s="1"/>
  <c r="U84" i="4"/>
  <c r="U82" i="4" s="1"/>
  <c r="T84" i="4"/>
  <c r="S84" i="4"/>
  <c r="S82" i="4" s="1"/>
  <c r="O84" i="4"/>
  <c r="O82" i="4" s="1"/>
  <c r="L84" i="4"/>
  <c r="L82" i="4" s="1"/>
  <c r="K84" i="4"/>
  <c r="K82" i="4" s="1"/>
  <c r="U75" i="4"/>
  <c r="X75" i="4"/>
  <c r="Y75" i="4"/>
  <c r="W75" i="4"/>
  <c r="T75" i="4"/>
  <c r="S75" i="4"/>
  <c r="P75" i="4"/>
  <c r="Q75" i="4"/>
  <c r="O75" i="4"/>
  <c r="M75" i="4"/>
  <c r="L75" i="4"/>
  <c r="K75" i="4"/>
  <c r="V77" i="4"/>
  <c r="R77" i="4"/>
  <c r="Y83" i="4"/>
  <c r="Y82" i="4"/>
  <c r="X83" i="4"/>
  <c r="W83" i="4"/>
  <c r="U83" i="4"/>
  <c r="T83" i="4"/>
  <c r="T82" i="4"/>
  <c r="S83" i="4"/>
  <c r="Q83" i="4"/>
  <c r="P83" i="4"/>
  <c r="P82" i="4"/>
  <c r="O83" i="4"/>
  <c r="M83" i="4"/>
  <c r="L83" i="4"/>
  <c r="K83" i="4"/>
  <c r="J82" i="4"/>
  <c r="Z44" i="4"/>
  <c r="R84" i="4" l="1"/>
  <c r="Z106" i="4" l="1"/>
  <c r="V106" i="4"/>
  <c r="R106" i="4"/>
  <c r="Z105" i="4"/>
  <c r="V105" i="4"/>
  <c r="R105" i="4"/>
  <c r="N105" i="4"/>
  <c r="Z104" i="4"/>
  <c r="V104" i="4"/>
  <c r="R104" i="4"/>
  <c r="N104" i="4"/>
  <c r="Z103" i="4"/>
  <c r="V103" i="4"/>
  <c r="R103" i="4"/>
  <c r="N103" i="4"/>
  <c r="Z102" i="4"/>
  <c r="V102" i="4"/>
  <c r="R102" i="4"/>
  <c r="N102" i="4"/>
  <c r="Z101" i="4"/>
  <c r="V101" i="4"/>
  <c r="R101" i="4"/>
  <c r="N101" i="4"/>
  <c r="Z100" i="4"/>
  <c r="V100" i="4"/>
  <c r="R100" i="4"/>
  <c r="N100" i="4"/>
  <c r="Z99" i="4"/>
  <c r="V99" i="4"/>
  <c r="R99" i="4"/>
  <c r="N99" i="4"/>
  <c r="Z98" i="4"/>
  <c r="V98" i="4"/>
  <c r="R98" i="4"/>
  <c r="N98" i="4"/>
  <c r="Z97" i="4"/>
  <c r="V97" i="4"/>
  <c r="R97" i="4"/>
  <c r="N97" i="4"/>
  <c r="Z96" i="4"/>
  <c r="V96" i="4"/>
  <c r="R96" i="4"/>
  <c r="N96" i="4"/>
  <c r="Y95" i="4"/>
  <c r="Y92" i="4" s="1"/>
  <c r="X95" i="4"/>
  <c r="X92" i="4" s="1"/>
  <c r="W95" i="4"/>
  <c r="U95" i="4"/>
  <c r="T95" i="4"/>
  <c r="T92" i="4" s="1"/>
  <c r="S95" i="4"/>
  <c r="R95" i="4"/>
  <c r="R92" i="4" s="1"/>
  <c r="L95" i="4"/>
  <c r="L92" i="4" s="1"/>
  <c r="K95" i="4"/>
  <c r="J95" i="4"/>
  <c r="Y94" i="4"/>
  <c r="Y91" i="4" s="1"/>
  <c r="X94" i="4"/>
  <c r="X91" i="4" s="1"/>
  <c r="W94" i="4"/>
  <c r="W91" i="4" s="1"/>
  <c r="U94" i="4"/>
  <c r="U91" i="4" s="1"/>
  <c r="T94" i="4"/>
  <c r="T91" i="4" s="1"/>
  <c r="S94" i="4"/>
  <c r="S91" i="4" s="1"/>
  <c r="Q94" i="4"/>
  <c r="P94" i="4"/>
  <c r="P91" i="4" s="1"/>
  <c r="O94" i="4"/>
  <c r="O91" i="4" s="1"/>
  <c r="M94" i="4"/>
  <c r="M91" i="4" s="1"/>
  <c r="L94" i="4"/>
  <c r="L91" i="4" s="1"/>
  <c r="K94" i="4"/>
  <c r="K91" i="4" s="1"/>
  <c r="J94" i="4"/>
  <c r="J91" i="4" s="1"/>
  <c r="U92" i="4"/>
  <c r="Q92" i="4"/>
  <c r="P92" i="4"/>
  <c r="O92" i="4"/>
  <c r="M92" i="4"/>
  <c r="J92" i="4"/>
  <c r="Q91" i="4"/>
  <c r="AE90" i="4"/>
  <c r="AD90" i="4"/>
  <c r="Z89" i="4"/>
  <c r="V89" i="4"/>
  <c r="R89" i="4"/>
  <c r="N89" i="4"/>
  <c r="Z88" i="4"/>
  <c r="V88" i="4"/>
  <c r="R88" i="4"/>
  <c r="N88" i="4"/>
  <c r="Z87" i="4"/>
  <c r="V87" i="4"/>
  <c r="R87" i="4"/>
  <c r="N87" i="4"/>
  <c r="Z86" i="4"/>
  <c r="V86" i="4"/>
  <c r="R86" i="4"/>
  <c r="N86" i="4"/>
  <c r="Z85" i="4"/>
  <c r="Z83" i="4" s="1"/>
  <c r="V85" i="4"/>
  <c r="V83" i="4" s="1"/>
  <c r="R85" i="4"/>
  <c r="R83" i="4" s="1"/>
  <c r="N85" i="4"/>
  <c r="Z84" i="4"/>
  <c r="AH84" i="4" s="1"/>
  <c r="V84" i="4"/>
  <c r="N84" i="4"/>
  <c r="I84" i="4" s="1"/>
  <c r="AH81" i="4"/>
  <c r="Z80" i="4"/>
  <c r="V80" i="4"/>
  <c r="R80" i="4"/>
  <c r="N80" i="4"/>
  <c r="Z79" i="4"/>
  <c r="V79" i="4"/>
  <c r="R79" i="4"/>
  <c r="N79" i="4"/>
  <c r="Z78" i="4"/>
  <c r="V78" i="4"/>
  <c r="R78" i="4"/>
  <c r="N78" i="4"/>
  <c r="Z77" i="4"/>
  <c r="N77" i="4"/>
  <c r="Z76" i="4"/>
  <c r="V76" i="4"/>
  <c r="R76" i="4"/>
  <c r="N76" i="4"/>
  <c r="W71" i="4"/>
  <c r="Q71" i="4"/>
  <c r="Z74" i="4"/>
  <c r="V74" i="4"/>
  <c r="R74" i="4"/>
  <c r="N74" i="4"/>
  <c r="Z73" i="4"/>
  <c r="V73" i="4"/>
  <c r="R73" i="4"/>
  <c r="N73" i="4"/>
  <c r="Y72" i="4"/>
  <c r="X72" i="4"/>
  <c r="W72" i="4"/>
  <c r="U72" i="4"/>
  <c r="T72" i="4"/>
  <c r="S72" i="4"/>
  <c r="Q72" i="4"/>
  <c r="P72" i="4"/>
  <c r="O72" i="4"/>
  <c r="M72" i="4"/>
  <c r="L72" i="4"/>
  <c r="K72" i="4"/>
  <c r="X71" i="4"/>
  <c r="T71" i="4"/>
  <c r="S71" i="4"/>
  <c r="P71" i="4"/>
  <c r="O71" i="4"/>
  <c r="M71" i="4"/>
  <c r="L71" i="4"/>
  <c r="K71" i="4"/>
  <c r="AH70" i="4"/>
  <c r="Z69" i="4"/>
  <c r="V69" i="4"/>
  <c r="R69" i="4"/>
  <c r="Z68" i="4"/>
  <c r="V68" i="4"/>
  <c r="R68" i="4"/>
  <c r="N68" i="4"/>
  <c r="AH67" i="4"/>
  <c r="I67" i="4"/>
  <c r="H67" i="4" s="1"/>
  <c r="Z66" i="4"/>
  <c r="V66" i="4"/>
  <c r="R66" i="4"/>
  <c r="N66" i="4"/>
  <c r="Z65" i="4"/>
  <c r="V65" i="4"/>
  <c r="R65" i="4"/>
  <c r="N65" i="4"/>
  <c r="Z64" i="4"/>
  <c r="V64" i="4"/>
  <c r="R64" i="4"/>
  <c r="P60" i="4"/>
  <c r="N64" i="4"/>
  <c r="Z63" i="4"/>
  <c r="V63" i="4"/>
  <c r="R63" i="4"/>
  <c r="N63" i="4"/>
  <c r="Z62" i="4"/>
  <c r="V62" i="4"/>
  <c r="R62" i="4"/>
  <c r="N62" i="4"/>
  <c r="Y61" i="4"/>
  <c r="X61" i="4"/>
  <c r="W61" i="4"/>
  <c r="U61" i="4"/>
  <c r="T61" i="4"/>
  <c r="S61" i="4"/>
  <c r="Q61" i="4"/>
  <c r="P61" i="4"/>
  <c r="O61" i="4"/>
  <c r="M61" i="4"/>
  <c r="L61" i="4"/>
  <c r="K61" i="4"/>
  <c r="J61" i="4"/>
  <c r="Y60" i="4"/>
  <c r="X60" i="4"/>
  <c r="W60" i="4"/>
  <c r="U60" i="4"/>
  <c r="T60" i="4"/>
  <c r="S60" i="4"/>
  <c r="Q60" i="4"/>
  <c r="O60" i="4"/>
  <c r="M60" i="4"/>
  <c r="L60" i="4"/>
  <c r="K60" i="4"/>
  <c r="J60" i="4"/>
  <c r="AH59" i="4"/>
  <c r="Z58" i="4"/>
  <c r="V58" i="4"/>
  <c r="R58" i="4"/>
  <c r="N58" i="4"/>
  <c r="Z57" i="4"/>
  <c r="V57" i="4"/>
  <c r="R57" i="4"/>
  <c r="N57" i="4"/>
  <c r="Z56" i="4"/>
  <c r="V56" i="4"/>
  <c r="R56" i="4"/>
  <c r="N56" i="4"/>
  <c r="Z55" i="4"/>
  <c r="V55" i="4"/>
  <c r="R55" i="4"/>
  <c r="N55" i="4"/>
  <c r="Z54" i="4"/>
  <c r="V54" i="4"/>
  <c r="R54" i="4"/>
  <c r="N54" i="4"/>
  <c r="Z53" i="4"/>
  <c r="V53" i="4"/>
  <c r="R53" i="4"/>
  <c r="N53" i="4"/>
  <c r="Z52" i="4"/>
  <c r="V52" i="4"/>
  <c r="R52" i="4"/>
  <c r="N52" i="4"/>
  <c r="Z51" i="4"/>
  <c r="Z49" i="4" s="1"/>
  <c r="V51" i="4"/>
  <c r="R51" i="4"/>
  <c r="N51" i="4"/>
  <c r="Y50" i="4"/>
  <c r="X50" i="4"/>
  <c r="W50" i="4"/>
  <c r="U50" i="4"/>
  <c r="T50" i="4"/>
  <c r="S50" i="4"/>
  <c r="R50" i="4"/>
  <c r="Q50" i="4"/>
  <c r="P50" i="4"/>
  <c r="O50" i="4"/>
  <c r="M50" i="4"/>
  <c r="L50" i="4"/>
  <c r="K50" i="4"/>
  <c r="Y49" i="4"/>
  <c r="X49" i="4"/>
  <c r="W49" i="4"/>
  <c r="U49" i="4"/>
  <c r="T49" i="4"/>
  <c r="S49" i="4"/>
  <c r="Q49" i="4"/>
  <c r="P49" i="4"/>
  <c r="O49" i="4"/>
  <c r="M49" i="4"/>
  <c r="L49" i="4"/>
  <c r="K49" i="4"/>
  <c r="AH48" i="4"/>
  <c r="Z47" i="4"/>
  <c r="AB47" i="4" s="1"/>
  <c r="V47" i="4"/>
  <c r="R47" i="4"/>
  <c r="N47" i="4"/>
  <c r="Z46" i="4"/>
  <c r="AB46" i="4" s="1"/>
  <c r="V46" i="4"/>
  <c r="R46" i="4"/>
  <c r="N46" i="4"/>
  <c r="Z45" i="4"/>
  <c r="V45" i="4"/>
  <c r="R45" i="4"/>
  <c r="N45" i="4"/>
  <c r="AB44" i="4"/>
  <c r="V44" i="4"/>
  <c r="R44" i="4"/>
  <c r="N44" i="4"/>
  <c r="I44" i="4" s="1"/>
  <c r="H44" i="4" s="1"/>
  <c r="Z43" i="4"/>
  <c r="AB43" i="4" s="1"/>
  <c r="V43" i="4"/>
  <c r="R43" i="4"/>
  <c r="N43" i="4"/>
  <c r="Z42" i="4"/>
  <c r="AB42" i="4" s="1"/>
  <c r="R42" i="4"/>
  <c r="Q38" i="4"/>
  <c r="N42" i="4"/>
  <c r="Z41" i="4"/>
  <c r="AB41" i="4" s="1"/>
  <c r="V41" i="4"/>
  <c r="V39" i="4" s="1"/>
  <c r="R41" i="4"/>
  <c r="R39" i="4" s="1"/>
  <c r="N41" i="4"/>
  <c r="Z40" i="4"/>
  <c r="AB40" i="4" s="1"/>
  <c r="V40" i="4"/>
  <c r="R40" i="4"/>
  <c r="N40" i="4"/>
  <c r="Y39" i="4"/>
  <c r="X39" i="4"/>
  <c r="W39" i="4"/>
  <c r="U39" i="4"/>
  <c r="T39" i="4"/>
  <c r="S39" i="4"/>
  <c r="Q39" i="4"/>
  <c r="P39" i="4"/>
  <c r="O39" i="4"/>
  <c r="M39" i="4"/>
  <c r="L39" i="4"/>
  <c r="K39" i="4"/>
  <c r="Y38" i="4"/>
  <c r="X38" i="4"/>
  <c r="W38" i="4"/>
  <c r="S38" i="4"/>
  <c r="P38" i="4"/>
  <c r="O38" i="4"/>
  <c r="M38" i="4"/>
  <c r="L38" i="4"/>
  <c r="K38" i="4"/>
  <c r="AH37" i="4"/>
  <c r="Z36" i="4"/>
  <c r="V36" i="4"/>
  <c r="R36" i="4"/>
  <c r="N36" i="4"/>
  <c r="Z35" i="4"/>
  <c r="V35" i="4"/>
  <c r="R35" i="4"/>
  <c r="N35" i="4"/>
  <c r="Z34" i="4"/>
  <c r="V34" i="4"/>
  <c r="R34" i="4"/>
  <c r="N34" i="4"/>
  <c r="Z33" i="4"/>
  <c r="V33" i="4"/>
  <c r="R33" i="4"/>
  <c r="N33" i="4"/>
  <c r="Z32" i="4"/>
  <c r="V32" i="4"/>
  <c r="R32" i="4"/>
  <c r="N32" i="4"/>
  <c r="Z31" i="4"/>
  <c r="V31" i="4"/>
  <c r="V29" i="4" s="1"/>
  <c r="R31" i="4"/>
  <c r="N31" i="4"/>
  <c r="Y30" i="4"/>
  <c r="X30" i="4"/>
  <c r="W30" i="4"/>
  <c r="U30" i="4"/>
  <c r="T30" i="4"/>
  <c r="S30" i="4"/>
  <c r="Q30" i="4"/>
  <c r="P30" i="4"/>
  <c r="O30" i="4"/>
  <c r="M30" i="4"/>
  <c r="L30" i="4"/>
  <c r="K30" i="4"/>
  <c r="Y29" i="4"/>
  <c r="X29" i="4"/>
  <c r="W29" i="4"/>
  <c r="U29" i="4"/>
  <c r="T29" i="4"/>
  <c r="S29" i="4"/>
  <c r="Q29" i="4"/>
  <c r="P29" i="4"/>
  <c r="O29" i="4"/>
  <c r="M29" i="4"/>
  <c r="L29" i="4"/>
  <c r="K29" i="4"/>
  <c r="AH28" i="4"/>
  <c r="Z27" i="4"/>
  <c r="V27" i="4"/>
  <c r="R27" i="4"/>
  <c r="N27" i="4"/>
  <c r="Z26" i="4"/>
  <c r="V26" i="4"/>
  <c r="R26" i="4"/>
  <c r="N26" i="4"/>
  <c r="Z25" i="4"/>
  <c r="V25" i="4"/>
  <c r="R25" i="4"/>
  <c r="N25" i="4"/>
  <c r="Z24" i="4"/>
  <c r="V24" i="4"/>
  <c r="R24" i="4"/>
  <c r="N24" i="4"/>
  <c r="Z23" i="4"/>
  <c r="V23" i="4"/>
  <c r="R23" i="4"/>
  <c r="N23" i="4"/>
  <c r="Z22" i="4"/>
  <c r="V22" i="4"/>
  <c r="R22" i="4"/>
  <c r="N22" i="4"/>
  <c r="Z21" i="4"/>
  <c r="V21" i="4"/>
  <c r="R21" i="4"/>
  <c r="N21" i="4"/>
  <c r="Z20" i="4"/>
  <c r="V20" i="4"/>
  <c r="R20" i="4"/>
  <c r="N20" i="4"/>
  <c r="Z19" i="4"/>
  <c r="V19" i="4"/>
  <c r="R19" i="4"/>
  <c r="N19" i="4"/>
  <c r="Z18" i="4"/>
  <c r="V18" i="4"/>
  <c r="R18" i="4"/>
  <c r="N18" i="4"/>
  <c r="Z17" i="4"/>
  <c r="V17" i="4"/>
  <c r="R17" i="4"/>
  <c r="N17" i="4"/>
  <c r="Z16" i="4"/>
  <c r="V16" i="4"/>
  <c r="R16" i="4"/>
  <c r="N16" i="4"/>
  <c r="Y15" i="4"/>
  <c r="X15" i="4"/>
  <c r="W15" i="4"/>
  <c r="U15" i="4"/>
  <c r="T15" i="4"/>
  <c r="S15" i="4"/>
  <c r="Q15" i="4"/>
  <c r="P15" i="4"/>
  <c r="O15" i="4"/>
  <c r="M15" i="4"/>
  <c r="L15" i="4"/>
  <c r="K15" i="4"/>
  <c r="Y14" i="4"/>
  <c r="X14" i="4"/>
  <c r="W14" i="4"/>
  <c r="U14" i="4"/>
  <c r="T14" i="4"/>
  <c r="S14" i="4"/>
  <c r="Q14" i="4"/>
  <c r="P14" i="4"/>
  <c r="O14" i="4"/>
  <c r="M14" i="4"/>
  <c r="L14" i="4"/>
  <c r="K14" i="4"/>
  <c r="AH10" i="4"/>
  <c r="AE10" i="4"/>
  <c r="AD10" i="4"/>
  <c r="AH9" i="4"/>
  <c r="X92" i="3"/>
  <c r="T92" i="3"/>
  <c r="P92" i="3"/>
  <c r="L92" i="3"/>
  <c r="X91" i="3"/>
  <c r="T91" i="3"/>
  <c r="P91" i="3"/>
  <c r="L91" i="3"/>
  <c r="X90" i="3"/>
  <c r="T90" i="3"/>
  <c r="P90" i="3"/>
  <c r="L90" i="3"/>
  <c r="X89" i="3"/>
  <c r="T89" i="3"/>
  <c r="P89" i="3"/>
  <c r="L89" i="3"/>
  <c r="X87" i="3"/>
  <c r="T87" i="3"/>
  <c r="P87" i="3"/>
  <c r="L87" i="3"/>
  <c r="X86" i="3"/>
  <c r="T86" i="3"/>
  <c r="P86" i="3"/>
  <c r="L86" i="3"/>
  <c r="X85" i="3"/>
  <c r="T85" i="3"/>
  <c r="P85" i="3"/>
  <c r="L85" i="3"/>
  <c r="X84" i="3"/>
  <c r="T84" i="3"/>
  <c r="P84" i="3"/>
  <c r="L84" i="3"/>
  <c r="X77" i="3"/>
  <c r="T77" i="3"/>
  <c r="P77" i="3"/>
  <c r="L77" i="3"/>
  <c r="X70" i="3"/>
  <c r="T70" i="3"/>
  <c r="P70" i="3"/>
  <c r="L70" i="3"/>
  <c r="X68" i="3"/>
  <c r="T68" i="3"/>
  <c r="P68" i="3"/>
  <c r="L68" i="3"/>
  <c r="X62" i="3"/>
  <c r="T62" i="3"/>
  <c r="P62" i="3"/>
  <c r="L62" i="3"/>
  <c r="X61" i="3"/>
  <c r="T61" i="3"/>
  <c r="P61" i="3"/>
  <c r="L61" i="3"/>
  <c r="X60" i="3"/>
  <c r="T60" i="3"/>
  <c r="P60" i="3"/>
  <c r="L60" i="3"/>
  <c r="X59" i="3"/>
  <c r="T59" i="3"/>
  <c r="P59" i="3"/>
  <c r="L59" i="3"/>
  <c r="X53" i="3"/>
  <c r="T53" i="3"/>
  <c r="P53" i="3"/>
  <c r="L53" i="3"/>
  <c r="X52" i="3"/>
  <c r="T52" i="3"/>
  <c r="P52" i="3"/>
  <c r="L52" i="3"/>
  <c r="X51" i="3"/>
  <c r="T51" i="3"/>
  <c r="P51" i="3"/>
  <c r="L51" i="3"/>
  <c r="X50" i="3"/>
  <c r="T50" i="3"/>
  <c r="P50" i="3"/>
  <c r="L50" i="3"/>
  <c r="X43" i="3"/>
  <c r="T43" i="3"/>
  <c r="P43" i="3"/>
  <c r="L43" i="3"/>
  <c r="X42" i="3"/>
  <c r="T42" i="3"/>
  <c r="P42" i="3"/>
  <c r="L42" i="3"/>
  <c r="X41" i="3"/>
  <c r="T41" i="3"/>
  <c r="P41" i="3"/>
  <c r="L41" i="3"/>
  <c r="X40" i="3"/>
  <c r="T40" i="3"/>
  <c r="P40" i="3"/>
  <c r="L40" i="3"/>
  <c r="W34" i="3"/>
  <c r="U34" i="3"/>
  <c r="U32" i="3" s="1"/>
  <c r="S34" i="3"/>
  <c r="R34" i="3"/>
  <c r="Q34" i="3"/>
  <c r="O34" i="3"/>
  <c r="N34" i="3"/>
  <c r="M34" i="3"/>
  <c r="K34" i="3"/>
  <c r="J34" i="3"/>
  <c r="I34" i="3"/>
  <c r="W32" i="3"/>
  <c r="S32" i="3"/>
  <c r="R32" i="3"/>
  <c r="Q32" i="3"/>
  <c r="O32" i="3"/>
  <c r="N32" i="3"/>
  <c r="M32" i="3"/>
  <c r="K32" i="3"/>
  <c r="J32" i="3"/>
  <c r="I32" i="3"/>
  <c r="H31" i="3"/>
  <c r="X22" i="3"/>
  <c r="T22" i="3"/>
  <c r="P22" i="3"/>
  <c r="L22" i="3"/>
  <c r="X20" i="3"/>
  <c r="T20" i="3"/>
  <c r="P20" i="3"/>
  <c r="L20" i="3"/>
  <c r="H19" i="3"/>
  <c r="X18" i="3"/>
  <c r="T18" i="3"/>
  <c r="P18" i="3"/>
  <c r="L18" i="3"/>
  <c r="X17" i="3"/>
  <c r="T17" i="3"/>
  <c r="P17" i="3"/>
  <c r="L17" i="3"/>
  <c r="X16" i="3"/>
  <c r="T16" i="3"/>
  <c r="P16" i="3"/>
  <c r="L16" i="3"/>
  <c r="X15" i="3"/>
  <c r="T15" i="3"/>
  <c r="P15" i="3"/>
  <c r="L15" i="3"/>
  <c r="H13" i="3"/>
  <c r="X12" i="3"/>
  <c r="T12" i="3"/>
  <c r="P12" i="3"/>
  <c r="L12" i="3"/>
  <c r="X11" i="3"/>
  <c r="T11" i="3"/>
  <c r="P11" i="3"/>
  <c r="L11" i="3"/>
  <c r="X10" i="3"/>
  <c r="T10" i="3"/>
  <c r="P10" i="3"/>
  <c r="L10" i="3"/>
  <c r="I24" i="4" l="1"/>
  <c r="H24" i="4" s="1"/>
  <c r="N83" i="4"/>
  <c r="H61" i="3"/>
  <c r="R61" i="4"/>
  <c r="Z39" i="4"/>
  <c r="I36" i="4"/>
  <c r="H36" i="4" s="1"/>
  <c r="J80" i="4"/>
  <c r="H51" i="3"/>
  <c r="H60" i="3"/>
  <c r="H92" i="3"/>
  <c r="H41" i="3"/>
  <c r="H89" i="3"/>
  <c r="H91" i="3"/>
  <c r="H15" i="3"/>
  <c r="V82" i="4"/>
  <c r="R82" i="4"/>
  <c r="Z82" i="4"/>
  <c r="N82" i="4"/>
  <c r="O12" i="4"/>
  <c r="O8" i="4" s="1"/>
  <c r="I65" i="4"/>
  <c r="H65" i="4" s="1"/>
  <c r="Z61" i="4"/>
  <c r="N75" i="4"/>
  <c r="N71" i="4" s="1"/>
  <c r="I98" i="4"/>
  <c r="H98" i="4" s="1"/>
  <c r="Z75" i="4"/>
  <c r="Z71" i="4" s="1"/>
  <c r="I21" i="4"/>
  <c r="H21" i="4" s="1"/>
  <c r="V75" i="4"/>
  <c r="V71" i="4" s="1"/>
  <c r="N29" i="4"/>
  <c r="H11" i="3"/>
  <c r="I32" i="4"/>
  <c r="H32" i="4" s="1"/>
  <c r="S12" i="4"/>
  <c r="Y71" i="4"/>
  <c r="Y11" i="4" s="1"/>
  <c r="Y7" i="4" s="1"/>
  <c r="R75" i="4"/>
  <c r="R71" i="4" s="1"/>
  <c r="H84" i="4"/>
  <c r="I87" i="4"/>
  <c r="N38" i="4"/>
  <c r="U71" i="4"/>
  <c r="J78" i="4"/>
  <c r="AB45" i="4"/>
  <c r="N50" i="4"/>
  <c r="H52" i="3"/>
  <c r="J19" i="4"/>
  <c r="R49" i="4"/>
  <c r="H10" i="3"/>
  <c r="H20" i="3"/>
  <c r="T32" i="3"/>
  <c r="P34" i="3"/>
  <c r="Q11" i="4"/>
  <c r="Q7" i="4" s="1"/>
  <c r="W12" i="4"/>
  <c r="R14" i="4"/>
  <c r="J23" i="4"/>
  <c r="I26" i="4"/>
  <c r="H26" i="4" s="1"/>
  <c r="Y12" i="4"/>
  <c r="Y8" i="4" s="1"/>
  <c r="Z30" i="4"/>
  <c r="V49" i="4"/>
  <c r="I73" i="4"/>
  <c r="Z60" i="4"/>
  <c r="L11" i="4"/>
  <c r="L7" i="4" s="1"/>
  <c r="N60" i="4"/>
  <c r="Z94" i="4"/>
  <c r="Z91" i="4" s="1"/>
  <c r="V94" i="4"/>
  <c r="V91" i="4" s="1"/>
  <c r="R94" i="4"/>
  <c r="R91" i="4" s="1"/>
  <c r="I102" i="4"/>
  <c r="H102" i="4" s="1"/>
  <c r="N94" i="4"/>
  <c r="N91" i="4" s="1"/>
  <c r="AH44" i="4"/>
  <c r="W11" i="4"/>
  <c r="W7" i="4" s="1"/>
  <c r="K11" i="4"/>
  <c r="K7" i="4" s="1"/>
  <c r="S11" i="4"/>
  <c r="S7" i="4" s="1"/>
  <c r="I20" i="4"/>
  <c r="H20" i="4" s="1"/>
  <c r="J21" i="4"/>
  <c r="U12" i="4"/>
  <c r="V30" i="4"/>
  <c r="J36" i="4"/>
  <c r="Z38" i="4"/>
  <c r="AH51" i="4"/>
  <c r="I53" i="4"/>
  <c r="H53" i="4" s="1"/>
  <c r="I55" i="4"/>
  <c r="H55" i="4" s="1"/>
  <c r="J58" i="4"/>
  <c r="J50" i="4" s="1"/>
  <c r="AH77" i="4"/>
  <c r="I99" i="4"/>
  <c r="H99" i="4" s="1"/>
  <c r="I104" i="4"/>
  <c r="H104" i="4" s="1"/>
  <c r="T12" i="4"/>
  <c r="T8" i="4" s="1"/>
  <c r="AH24" i="4"/>
  <c r="AH26" i="4"/>
  <c r="I27" i="4"/>
  <c r="H27" i="4" s="1"/>
  <c r="Q12" i="4"/>
  <c r="Q8" i="4" s="1"/>
  <c r="AH32" i="4"/>
  <c r="AH35" i="4"/>
  <c r="O11" i="4"/>
  <c r="O7" i="4" s="1"/>
  <c r="R38" i="4"/>
  <c r="I41" i="4"/>
  <c r="H41" i="4" s="1"/>
  <c r="N39" i="4"/>
  <c r="AH46" i="4"/>
  <c r="I57" i="4"/>
  <c r="H57" i="4" s="1"/>
  <c r="AH62" i="4"/>
  <c r="I68" i="4"/>
  <c r="H68" i="4" s="1"/>
  <c r="I79" i="4"/>
  <c r="H79" i="4" s="1"/>
  <c r="I96" i="4"/>
  <c r="H96" i="4" s="1"/>
  <c r="I103" i="4"/>
  <c r="H103" i="4" s="1"/>
  <c r="K12" i="4"/>
  <c r="I19" i="4"/>
  <c r="H19" i="4" s="1"/>
  <c r="AH21" i="4"/>
  <c r="I22" i="4"/>
  <c r="H22" i="4" s="1"/>
  <c r="I31" i="4"/>
  <c r="H31" i="4" s="1"/>
  <c r="I33" i="4"/>
  <c r="H33" i="4" s="1"/>
  <c r="Z29" i="4"/>
  <c r="N49" i="4"/>
  <c r="V50" i="4"/>
  <c r="I62" i="4"/>
  <c r="H62" i="4" s="1"/>
  <c r="I63" i="4"/>
  <c r="H63" i="4" s="1"/>
  <c r="V61" i="4"/>
  <c r="I78" i="4"/>
  <c r="H78" i="4" s="1"/>
  <c r="I88" i="4"/>
  <c r="I100" i="4"/>
  <c r="H100" i="4" s="1"/>
  <c r="H18" i="3"/>
  <c r="P32" i="3"/>
  <c r="L34" i="3"/>
  <c r="H50" i="3"/>
  <c r="H62" i="3"/>
  <c r="H85" i="3"/>
  <c r="H16" i="3"/>
  <c r="L32" i="3"/>
  <c r="X34" i="3"/>
  <c r="H43" i="3"/>
  <c r="H53" i="3"/>
  <c r="H59" i="3"/>
  <c r="H70" i="3"/>
  <c r="H90" i="3"/>
  <c r="H12" i="3"/>
  <c r="H22" i="3"/>
  <c r="X32" i="3"/>
  <c r="T34" i="3"/>
  <c r="H42" i="3"/>
  <c r="H68" i="3"/>
  <c r="H86" i="3"/>
  <c r="H87" i="3"/>
  <c r="AH40" i="4"/>
  <c r="AH56" i="4"/>
  <c r="AH63" i="4"/>
  <c r="AH64" i="4"/>
  <c r="R60" i="4"/>
  <c r="AH80" i="4"/>
  <c r="I80" i="4"/>
  <c r="H80" i="4" s="1"/>
  <c r="AH89" i="4"/>
  <c r="I89" i="4"/>
  <c r="H89" i="4" s="1"/>
  <c r="M11" i="4"/>
  <c r="M7" i="4" s="1"/>
  <c r="P12" i="4"/>
  <c r="P8" i="4" s="1"/>
  <c r="J17" i="4"/>
  <c r="N15" i="4"/>
  <c r="I17" i="4"/>
  <c r="AH20" i="4"/>
  <c r="AH54" i="4"/>
  <c r="Z50" i="4"/>
  <c r="AH50" i="4" s="1"/>
  <c r="Z72" i="4"/>
  <c r="AH76" i="4"/>
  <c r="AH85" i="4"/>
  <c r="T11" i="4"/>
  <c r="T7" i="4" s="1"/>
  <c r="L12" i="4"/>
  <c r="L8" i="4" s="1"/>
  <c r="R15" i="4"/>
  <c r="Z14" i="4"/>
  <c r="AH22" i="4"/>
  <c r="AH27" i="4"/>
  <c r="M12" i="4"/>
  <c r="M8" i="4" s="1"/>
  <c r="AH31" i="4"/>
  <c r="J32" i="4"/>
  <c r="R30" i="4"/>
  <c r="AH33" i="4"/>
  <c r="AH36" i="4"/>
  <c r="I45" i="4"/>
  <c r="H45" i="4" s="1"/>
  <c r="AH45" i="4"/>
  <c r="I51" i="4"/>
  <c r="I58" i="4"/>
  <c r="H58" i="4" s="1"/>
  <c r="AH58" i="4"/>
  <c r="AH69" i="4"/>
  <c r="AH74" i="4"/>
  <c r="V72" i="4"/>
  <c r="U8" i="4"/>
  <c r="Z15" i="4"/>
  <c r="AH23" i="4"/>
  <c r="J31" i="4"/>
  <c r="J29" i="4" s="1"/>
  <c r="R29" i="4"/>
  <c r="J89" i="4"/>
  <c r="J83" i="4" s="1"/>
  <c r="X11" i="4"/>
  <c r="X7" i="4" s="1"/>
  <c r="AH17" i="4"/>
  <c r="AH18" i="4"/>
  <c r="V14" i="4"/>
  <c r="I47" i="4"/>
  <c r="H47" i="4" s="1"/>
  <c r="AH47" i="4"/>
  <c r="I54" i="4"/>
  <c r="H54" i="4" s="1"/>
  <c r="R72" i="4"/>
  <c r="I74" i="4"/>
  <c r="I76" i="4"/>
  <c r="H76" i="4" s="1"/>
  <c r="I85" i="4"/>
  <c r="P11" i="4"/>
  <c r="P7" i="4" s="1"/>
  <c r="X12" i="4"/>
  <c r="X8" i="4" s="1"/>
  <c r="J16" i="4"/>
  <c r="N14" i="4"/>
  <c r="I16" i="4"/>
  <c r="AH16" i="4"/>
  <c r="I18" i="4"/>
  <c r="H18" i="4" s="1"/>
  <c r="AH19" i="4"/>
  <c r="V15" i="4"/>
  <c r="J20" i="4"/>
  <c r="I23" i="4"/>
  <c r="H23" i="4" s="1"/>
  <c r="I25" i="4"/>
  <c r="H25" i="4" s="1"/>
  <c r="AH25" i="4"/>
  <c r="I34" i="4"/>
  <c r="H34" i="4" s="1"/>
  <c r="J34" i="4"/>
  <c r="N30" i="4"/>
  <c r="AH34" i="4"/>
  <c r="J40" i="4"/>
  <c r="J38" i="4" s="1"/>
  <c r="I40" i="4"/>
  <c r="I42" i="4"/>
  <c r="U38" i="4"/>
  <c r="I43" i="4"/>
  <c r="H43" i="4" s="1"/>
  <c r="AH43" i="4"/>
  <c r="I56" i="4"/>
  <c r="H56" i="4" s="1"/>
  <c r="N61" i="4"/>
  <c r="V60" i="4"/>
  <c r="I66" i="4"/>
  <c r="H66" i="4" s="1"/>
  <c r="AH68" i="4"/>
  <c r="N95" i="4"/>
  <c r="N92" i="4" s="1"/>
  <c r="K92" i="4"/>
  <c r="I35" i="4"/>
  <c r="H35" i="4" s="1"/>
  <c r="J41" i="4"/>
  <c r="J39" i="4" s="1"/>
  <c r="AH41" i="4"/>
  <c r="I52" i="4"/>
  <c r="AH52" i="4"/>
  <c r="AH53" i="4"/>
  <c r="J57" i="4"/>
  <c r="J49" i="4" s="1"/>
  <c r="I64" i="4"/>
  <c r="H64" i="4" s="1"/>
  <c r="AH66" i="4"/>
  <c r="AH79" i="4"/>
  <c r="AH88" i="4"/>
  <c r="Z95" i="4"/>
  <c r="Z92" i="4" s="1"/>
  <c r="W92" i="4"/>
  <c r="I46" i="4"/>
  <c r="H46" i="4" s="1"/>
  <c r="AH55" i="4"/>
  <c r="AH57" i="4"/>
  <c r="AH65" i="4"/>
  <c r="I69" i="4"/>
  <c r="H69" i="4" s="1"/>
  <c r="AH73" i="4"/>
  <c r="J74" i="4"/>
  <c r="I77" i="4"/>
  <c r="H77" i="4" s="1"/>
  <c r="AH78" i="4"/>
  <c r="I86" i="4"/>
  <c r="H86" i="4" s="1"/>
  <c r="AH86" i="4"/>
  <c r="AH87" i="4"/>
  <c r="V95" i="4"/>
  <c r="V92" i="4" s="1"/>
  <c r="S92" i="4"/>
  <c r="I97" i="4"/>
  <c r="I101" i="4"/>
  <c r="H101" i="4" s="1"/>
  <c r="I105" i="4"/>
  <c r="H105" i="4" s="1"/>
  <c r="N72" i="4"/>
  <c r="AH49" i="4" l="1"/>
  <c r="AH39" i="4"/>
  <c r="W8" i="4"/>
  <c r="J72" i="4"/>
  <c r="AH61" i="4"/>
  <c r="V12" i="4"/>
  <c r="H87" i="4"/>
  <c r="I83" i="4"/>
  <c r="H73" i="4"/>
  <c r="J15" i="4"/>
  <c r="H32" i="3"/>
  <c r="I82" i="4"/>
  <c r="H88" i="4"/>
  <c r="H82" i="4" s="1"/>
  <c r="U11" i="4"/>
  <c r="U7" i="4" s="1"/>
  <c r="I75" i="4"/>
  <c r="H75" i="4" s="1"/>
  <c r="AH75" i="4"/>
  <c r="S8" i="4"/>
  <c r="K8" i="4"/>
  <c r="J14" i="4"/>
  <c r="AH29" i="4"/>
  <c r="H61" i="4"/>
  <c r="I38" i="4"/>
  <c r="H94" i="4"/>
  <c r="H91" i="4" s="1"/>
  <c r="I94" i="4"/>
  <c r="I91" i="4" s="1"/>
  <c r="H30" i="4"/>
  <c r="H34" i="3"/>
  <c r="H42" i="4"/>
  <c r="H60" i="4"/>
  <c r="AH60" i="4"/>
  <c r="AH30" i="4"/>
  <c r="R11" i="4"/>
  <c r="R7" i="4" s="1"/>
  <c r="J30" i="4"/>
  <c r="V8" i="4"/>
  <c r="N12" i="4"/>
  <c r="N8" i="4" s="1"/>
  <c r="H29" i="4"/>
  <c r="I30" i="4"/>
  <c r="AH83" i="4"/>
  <c r="H39" i="4"/>
  <c r="AH38" i="4"/>
  <c r="AH42" i="4"/>
  <c r="I14" i="4"/>
  <c r="H16" i="4"/>
  <c r="H14" i="4" s="1"/>
  <c r="I72" i="4"/>
  <c r="H74" i="4"/>
  <c r="H72" i="4" s="1"/>
  <c r="AH15" i="4"/>
  <c r="Z12" i="4"/>
  <c r="Z8" i="4" s="1"/>
  <c r="H51" i="4"/>
  <c r="H49" i="4" s="1"/>
  <c r="I49" i="4"/>
  <c r="H85" i="4"/>
  <c r="R12" i="4"/>
  <c r="R8" i="4" s="1"/>
  <c r="H97" i="4"/>
  <c r="H95" i="4" s="1"/>
  <c r="H92" i="4" s="1"/>
  <c r="I95" i="4"/>
  <c r="I92" i="4" s="1"/>
  <c r="I39" i="4"/>
  <c r="H52" i="4"/>
  <c r="H50" i="4" s="1"/>
  <c r="I50" i="4"/>
  <c r="H40" i="4"/>
  <c r="N11" i="4"/>
  <c r="N7" i="4" s="1"/>
  <c r="AH82" i="4"/>
  <c r="AH71" i="4"/>
  <c r="I61" i="4"/>
  <c r="AH14" i="4"/>
  <c r="Z11" i="4"/>
  <c r="AH72" i="4"/>
  <c r="I15" i="4"/>
  <c r="H17" i="4"/>
  <c r="H15" i="4" s="1"/>
  <c r="I60" i="4"/>
  <c r="I29" i="4"/>
  <c r="I71" i="4" l="1"/>
  <c r="H71" i="4"/>
  <c r="H83" i="4"/>
  <c r="H12" i="4" s="1"/>
  <c r="H8" i="4" s="1"/>
  <c r="I12" i="4"/>
  <c r="I8" i="4" s="1"/>
  <c r="I11" i="4"/>
  <c r="I7" i="4" s="1"/>
  <c r="J12" i="4"/>
  <c r="J8" i="4" s="1"/>
  <c r="V11" i="4"/>
  <c r="V7" i="4" s="1"/>
  <c r="H38" i="4"/>
  <c r="AH8" i="4"/>
  <c r="Z7" i="4"/>
  <c r="H11" i="4" l="1"/>
  <c r="H7" i="4" s="1"/>
  <c r="H6" i="4" s="1"/>
  <c r="AH11" i="4"/>
  <c r="AH7" i="4"/>
  <c r="I6" i="4"/>
</calcChain>
</file>

<file path=xl/sharedStrings.xml><?xml version="1.0" encoding="utf-8"?>
<sst xmlns="http://schemas.openxmlformats.org/spreadsheetml/2006/main" count="691" uniqueCount="192">
  <si>
    <t>โครงการหลักของกรมราชทัณฑ์ เพื่อถ่ายทอดนำไปสู่การปฏิบัติในการจัดทำแผนปฏิบัติการเรือนจำ/ทัณฑสถาน</t>
  </si>
  <si>
    <t>ส่วนที่ 1</t>
  </si>
  <si>
    <t>แผนงานพื้นฐาน</t>
  </si>
  <si>
    <t>ผ.1 ผลผลิต เรือนจำปลอดยาเสพติดและผู้เข้ารับการตรวจพิสูจน์ได้รับการควบคุมดูแล</t>
  </si>
  <si>
    <t>ผ.2 ผลผลิต ผู้ต้องขังได้รับการควบคุม ดูแล</t>
  </si>
  <si>
    <t>ผ.3 ผลผลิต ผู้ต้องขังได้รับการแก้ไข ฟื้นฟู และพัฒนาพฤตินิสัย</t>
  </si>
  <si>
    <t>ลำดับที่</t>
  </si>
  <si>
    <t>โครงการ (ระดับ X)</t>
  </si>
  <si>
    <t>ผ.1</t>
  </si>
  <si>
    <t>ผ.2</t>
  </si>
  <si>
    <t>ผ.3</t>
  </si>
  <si>
    <t>หน่วยหลัก</t>
  </si>
  <si>
    <t>หน่วยปฏิบัติ (ระบุหน่วย)</t>
  </si>
  <si>
    <t>ü</t>
  </si>
  <si>
    <t>6.กองบริหารทรัพยากรบุคคล (บค.)</t>
  </si>
  <si>
    <t>โครงการบริหารทรัพยากรบุคคลอย่างมืออาชีพ (SI411)</t>
  </si>
  <si>
    <t>บค.</t>
  </si>
  <si>
    <t>กิจกรรม : 1.การบริหารอัตรากำลังและพัฒนาระบบบริหารทรัพยากรบุคคล</t>
  </si>
  <si>
    <t>กลุ่มงานอัตรากำลังฯ</t>
  </si>
  <si>
    <t>กิจกรรม : 2.การวิจัยเพื่อพัฒนาระบบการบริหารทรัพยากรบุคคล</t>
  </si>
  <si>
    <t>กลุ่มงานอัตราฯ</t>
  </si>
  <si>
    <t>กิจกรรม : 3.การสรรหา คัดเลือก และการแต่งตั้งบุคลากรในสังกัดกรมราชทัณฑ์</t>
  </si>
  <si>
    <t>กลุ่มงานสรรหาฯ/กลุ่มงานบรรจุฯ</t>
  </si>
  <si>
    <t>กิจกรรม : 4.การบริหารและพัฒนาระบบฐานข้อมูลบุคลากรกรมราชทัณฑ์</t>
  </si>
  <si>
    <t>ศูนย์ข้อมูลฯ</t>
  </si>
  <si>
    <t>กิจกรรม : 5.การบริหาร ค่าตอบแทน บำเหน็จ และสิทธิประโยชน์ของบุคลากร กรมราชทัณฑ์</t>
  </si>
  <si>
    <t>กลุ่มงานเงินเดือนฯ</t>
  </si>
  <si>
    <t>กิจกรรม : 6.การบริหารจัดการเพื่อพัฒนาคุณภาพชีวิตบุคลากรในสังกัดกรมราชทัณฑ์</t>
  </si>
  <si>
    <t>กลุ่มงานสวัสดิการฯ</t>
  </si>
  <si>
    <t>กิจกรรม : 7.การขับเคลื่อนงานด้านการบริหารทรัพยากรบุคคล</t>
  </si>
  <si>
    <t>กลุ่มงานอัตราฯ/กลุ่มงานสวัสดิการฯ/ฝ่ายบริหารฯ</t>
  </si>
  <si>
    <t>กิจกรรม : การพัฒนาประสิทธิภาพการดำเนินการทางวินัยและเสริมสร้างสมรรถภาพข้าราชการ</t>
  </si>
  <si>
    <t>กลุ่มงานวินัยฯ</t>
  </si>
  <si>
    <t>1.1 แผนงานพื้นฐาน (แผน - ผล โครงการ/กิจกรรม)</t>
  </si>
  <si>
    <t>โครงการ/กิจกรรม - ตัวชี้วัด</t>
  </si>
  <si>
    <t>หน่วยนับ</t>
  </si>
  <si>
    <t>แผน/ผล</t>
  </si>
  <si>
    <t>รวมทั้งสิ้น</t>
  </si>
  <si>
    <t xml:space="preserve">ผลการดำเนินงาน </t>
  </si>
  <si>
    <t>หน่วยรับผิดชอบ
/หมายเหตุ</t>
  </si>
  <si>
    <t>ต.ค.</t>
  </si>
  <si>
    <t>พ.ย.</t>
  </si>
  <si>
    <t>ธ.ค.</t>
  </si>
  <si>
    <t>ไตรมาส1</t>
  </si>
  <si>
    <t>ม.ค.</t>
  </si>
  <si>
    <t>ก.พ.</t>
  </si>
  <si>
    <t>มี.ค.</t>
  </si>
  <si>
    <t>ไตรมาส2</t>
  </si>
  <si>
    <t>เม.ย.</t>
  </si>
  <si>
    <t>พ.ค.</t>
  </si>
  <si>
    <t>มิ.ย.</t>
  </si>
  <si>
    <t>ไตรมาส 3</t>
  </si>
  <si>
    <t>ก.ค.</t>
  </si>
  <si>
    <t>ส.ค.</t>
  </si>
  <si>
    <t>ก.ย.</t>
  </si>
  <si>
    <t>ไตรมาส 4</t>
  </si>
  <si>
    <t>หน่วย กองบริหารทรัพยากรบุคคล</t>
  </si>
  <si>
    <t>กิจกรรม</t>
  </si>
  <si>
    <t>แผน</t>
  </si>
  <si>
    <t>ผล</t>
  </si>
  <si>
    <t>แห่ง</t>
  </si>
  <si>
    <t>ร้อยละ</t>
  </si>
  <si>
    <t>ฉบับ</t>
  </si>
  <si>
    <t>ตัวชี้วัด : จำนวนครั้งที่ได้ดำเนินการประสานและให้คำปรึกษาแนะนำแก่เรือนจำและ ทัณฑสถาน</t>
  </si>
  <si>
    <t>ครั้ง</t>
  </si>
  <si>
    <t>รายการ ศึกษา รวบรวมข้อมูลอัตรากำลังบุคลากรกรมราชทัณฑ์</t>
  </si>
  <si>
    <t>รายการ กำหนดคำขอการปรับปรุงการกำหนดตำแหน่งเป็นระดับที่สูงขึ้น</t>
  </si>
  <si>
    <t>รายการ ขับเคลื่อนดำเนินการตามแผนและแจ้งแผนการบริหารอัตรากำลังบุคลากรกรมราชทัณฑ์และแผนบริหารทรัพยากรบุคคลให้หน่วยงานที่เกี่ยวข้องทราบและดำเนินการในส่วนที่เกี่ยวข้อง</t>
  </si>
  <si>
    <t>รายการ การแลกเปลี่ยนความรู้ ข้อคิดเห็นกับหน่วยงานภายนอกที่เกี่ยวข้องกับการบริหารทรัพยากรบุคคลของกรมราชทัณฑ์</t>
  </si>
  <si>
    <t xml:space="preserve">รายการ การจัดประชุม อ.ก.พ.กรมราชทัณฑ์  </t>
  </si>
  <si>
    <t>รายการ การดำเนินการสรรหาคณะกรรมการ อ.ก.พ. กรมราชทัณฑ์</t>
  </si>
  <si>
    <t>ตัวชี้วัด : ผลสำเร็จของการดำเนินงานวิจัยด้านการบริหารทรัพยากรบุคคล</t>
  </si>
  <si>
    <t>เรื่อง</t>
  </si>
  <si>
    <t>ตัวชี้วัด : ผลสำเร็จของการเผยแพร่งานวิจัยให้กับหน่วยงานที่เกี่ยวข้อง</t>
  </si>
  <si>
    <t>รายการ ศึกษา รวบรวมข้อมูลอัตรากำลังบุคลากรกรมราชทัณฑ์เพื่อศึกษาวิจัยด้านการบริหารทรัพยากรบุคคล</t>
  </si>
  <si>
    <t>รายการ วิเคราะห์ข้อมูลอัตรากำลังบุคลากรกรมราชทัณฑ์และดำเนินการประมวลผลตามระเบียบวิธีวิจัยเพื่อสรุปผลการศึกษา</t>
  </si>
  <si>
    <t>รายการ ดำเนินการเผยแพร่ผลการศึกษาให้หน่วยงานที่เกี่ยวข้องทราบและดำเนินการในส่วนที่เกี่ยวข้อง</t>
  </si>
  <si>
    <t>ตัวชี้วัด : จำนวนครั้งในการดำเนินการสรรหา คัดเลือกบุคลากรให้ตรงตามความต้องการของกรมราชทัณฑ์</t>
  </si>
  <si>
    <t>ตัวชี้วัด : จำนวนครั้งในการดำเนินการบรรจุและแต่งตั้งบุคลากรให้ตรงตามความต้องการของกรมราชทัณฑ์</t>
  </si>
  <si>
    <t>รายการ การสำรวจตำแหน่งว่างและกรอบอัตรากำลังตามโครงสร้าง</t>
  </si>
  <si>
    <t>รายการ การสรรหาและคัดเลือกบุคลากรเข้าปฏิบัติงานในสังกัดกรมราชทัณฑ์</t>
  </si>
  <si>
    <t>รายการ การคัดเลือกข้าราชการให้ดำรงตำแหน่งในระดับที่สูงขึ้น</t>
  </si>
  <si>
    <t>รายการ การบรรจุและแต่งตั้งบุคลากรตามหลักเกณฑ์ที่ ก.พ. กำหนด</t>
  </si>
  <si>
    <t>ศูนย์ข้อมูลบุคคล</t>
  </si>
  <si>
    <t>ตัวชี้วัด : จำนวนของทะเบียนประวัติบุคลากรที่ได้รับการปรับปรุงให้เป็นปัจจุบัน</t>
  </si>
  <si>
    <t>ตัวชี้วัด : จำนวนช่องทางของการให้บริการข้อมูลแก่บุคลากร</t>
  </si>
  <si>
    <t>ช่องทาง</t>
  </si>
  <si>
    <t>รายการ การบริหารจัดการ ปรับปรุง ข้อมูลบุคคลในทะเบียนประวัติและในระบบฐานข้อมูลให้เป็นปัจจุบัน และให้บริการข้อมูลแก่บุคลากร การจัดทำบัตรข้าราชการ และหนังสือรับรอง</t>
  </si>
  <si>
    <t>รายการ บริหารจัดการ เกี่ยวกับการลาการส่งข้าราชการไปอบรม การศึกษาต่อ และการเดินทางไปต่างประเทศ</t>
  </si>
  <si>
    <t>รายการ พัฒนาฐานข้อมูลและระบบสารสนเทศการบริหารทรัพยากรบุคคล</t>
  </si>
  <si>
    <t>กิจกรรม : 5.การบริหาร ค่าตอบแทน บำเหน็จ และสิทธิประโยชน์ของบุคลากรกรมราชทัณฑ์</t>
  </si>
  <si>
    <t xml:space="preserve">ตัวชี้วัด : 1.ร้อยละของบุคลากรกรมราชทัณฑ์ที่ได้รับค่าตอบแทนครบถ้วน </t>
  </si>
  <si>
    <t>ตัวชี้วัด : 2.ร้อยละของข้าราชการในสังกัดกรมราชทัณฑ์สามารถปฏิบัติงานได้ระดับคะแนน 75 ขึ้นไป</t>
  </si>
  <si>
    <t>รายการ การดำเนินการจัดทำบัญชีถือจ่าย และจัดทำงบประมาณงบบุคลากร รายการเงินเดือน ค่าจ้าง ค่าตอบแทน และเงินอื่นๆ ที่เบิกควบกับเงินเดือน ค่าจ้าง ค่าตอบแทน ของกรมราทัณฑ์</t>
  </si>
  <si>
    <t>รายการ การดำเนินการเกี่ยวกับสิทธิในการได้รับเงินเดือน ค่าจ้าง ค่าตอบแทน ของบุคลากรกรมราชทัณฑ์</t>
  </si>
  <si>
    <t>รายการ การดำเนินการเกี่ยวกับสิทธิในการได้รับ พระราชทานเครื่องราชอิสริยาภรณ์ บำเหน็จบำนาญ บำเหน็จความชอบกรณีพิเศษ บำเหน็จตกทอด และการขอพระราชทานเพลิงศพ</t>
  </si>
  <si>
    <t>ตัวชี้วัด : จำนวนกิจกรรมที่จัดสวัสดิการให้แก่บุคลากรในสังกัดกรมราชทัณฑ์</t>
  </si>
  <si>
    <t>ตัวชี้วัด : จำนวนกิจกรรมที่เสริมสร้างสมรรถภาพทางกายของบุคลากรในสังกัดกรมราชทัณฑ์</t>
  </si>
  <si>
    <t>รายการ การดำเนินการจัดสวัสดิการให้บุคลากรในสังกัดกรมราชทัณฑ์</t>
  </si>
  <si>
    <t>รายการ การดำเนินการเสริมสร้างสมรรถภาพทางกายของบุคลากรในสังกัดกรมราชทัณฑ์</t>
  </si>
  <si>
    <t>รายการ การติดตามประเมินผลการบริหารทรัพยากรบุคคลเพื่อเพิ่มประสิทธิภาพในการปฏิบัติงานของหน่วยงานในสังกัดกรมราชทัณฑ์</t>
  </si>
  <si>
    <t>รายการ การแลกเปลี่ยนความรู้ ข้อคิดเห็นของผู้เกษียณอายุราชการเพื่อจัดทำองค์ความรู้ด้านการบริหารทรัพยากรบุคคลเพื่อพัฒนากระบวนการยุติธรรม</t>
  </si>
  <si>
    <t>รายการ การอำนวยการปฏิบัติงานสนับสนุนในการขับเคลื่อนงานด้านบริหารทรัพยากรบุคคล</t>
  </si>
  <si>
    <t>รายการ การจัดประชุมอำนวยการปฏิบัติงานสนับสนุนในการขับเคลื่อนงานด้านการบริหารทรัพยากรบุคคล(ข้าราชการดีเด่น ผู้คุมดีเด่น ประชุมตามที่ได้รับมอบหมาย)</t>
  </si>
  <si>
    <t>รายการ การติดตามประเมินผลการบริหารทรัพยากรบุคคลเพื่อเพิ่มประสิทธิภาพในการปฏิบัติงานของหน่วยงานในสังกัดกรมราชทัณฑ์ (ค่าใช้จ่ายเดินทาง ผอ.บค.และเจ้าหน้าที่ในสังกัด)</t>
  </si>
  <si>
    <t>เป้าหมาย (Out put) :  ข้าราชการตระหนักถึงวินัยของข้าราชการ</t>
  </si>
  <si>
    <t>ตัวชี้วัด : จำนวนกิจกรรมที่สร้างเสริมให้ข้าราชการตระหนักถึงวินัยของข้าราชการ</t>
  </si>
  <si>
    <t>ตัวชี้วัด : ร้อยละของข้าราชการที่กระทำผิดวินัยได้เข้าสู่กระบวนการดำเนินการตามระเบียบหรือกฎหมายที่กำหนด (ร้อยละ100)</t>
  </si>
  <si>
    <t>เป้าหมาย (Out come) :  บุคลากรได้รับการเสริมสร้างวินัยและปฏิบัติงานโดยมีประสิทธิภาพ</t>
  </si>
  <si>
    <t>ตัวชี้วัด : อัตราการกระทำผิดวินัยของบุคลากรในสังกัดกรมราชทัณฑ์ไม่เกินร้อยละ 5</t>
  </si>
  <si>
    <t>ตัวชี้วัด : จำนวนเรื่องการกระทำผิดวินัยของบุคลากรกรมราชทัณฑ์ที่ได้ดำเนินการตามขั้นตอนที่กฎหมายกำหนด (255เรื่อง)</t>
  </si>
  <si>
    <t>รายการ การเสริมสร้างและให้ความรู้ด้านการดำเนินการทางวินัยแก่บุคลากรในสังกัดกรมราชทัณฑ์</t>
  </si>
  <si>
    <t>รายการ ศึกษาวิเคราะห์ กำหนดและแก้ไขหลักเกณฑ์วิธีการและมาตรการดำเนินการทางวินัย</t>
  </si>
  <si>
    <t>รายการ แจ้งหน่วยงานในสังกัดกรมราชทัณฑ์เพื่อรับทราบหลักเกณฑ์วิธีการและมาตรการดำเนินการทางวินัย</t>
  </si>
  <si>
    <t>รายการ สอบสวนข้อเท็จจริงกรณีบุคลากรในกรมราชทัณฑ์กระทำความผิด นำเสนอกรมราชทัณฑ์พิจารณาดำเนินการตามหลักเกณฑ์ที่กำหนด</t>
  </si>
  <si>
    <t>รายการ ดำเนินการพิจารณากรณีบุคลากรที่กระทำความผิดอุทธรณ์คำสั่งตามหลักเกณฑ์ที่กำหนดและสรุปรายงานผลการดำเนินการ</t>
  </si>
  <si>
    <t>1.2 แผนงานพื้นฐาน (แผน - ผลการใช้จ่ายงบประมาณ)</t>
  </si>
  <si>
    <t>หน่วย/บาท</t>
  </si>
  <si>
    <t>รวมงบประมาณ</t>
  </si>
  <si>
    <t>แผนการใช้จ่ายงบประมาณ</t>
  </si>
  <si>
    <t>รายจ่ายประจำ</t>
  </si>
  <si>
    <t>รายจ่ายลงทุน</t>
  </si>
  <si>
    <t>หน่วยกองบริหารทรัพยากรบุคคล</t>
  </si>
  <si>
    <t xml:space="preserve"> รายการ ศึกษา รวบรวมข้อมูลอัตรากำลังบุคลากรกรมราชทัณฑ์</t>
  </si>
  <si>
    <t xml:space="preserve"> รายการ กำหนดคำขอการปรับปรุงการกำหนดตำแหน่งเป็นระดับที่สูงขึ้น</t>
  </si>
  <si>
    <t xml:space="preserve"> รายการ ขับเคลื่อนดำเนินการตามแผนและแจ้งแผนการบริหารอัตรากำลังบุคลากรกรมราชทัณฑ์และแผนบริหารทรัพยากรบุคคลให้หน่วยงานที่เกี่ยวข้องทราบและดำเนินการในส่วนที่เกี่ยวข้อง</t>
  </si>
  <si>
    <t xml:space="preserve"> รายการ การแลกเปลี่ยนความรู้ ข้อคิดเห็นกับหน่วยงานภายนอกที่เกี่ยวข้องกับการบริหารทรัพยากรบุคคลของกรมราชทัณฑ์</t>
  </si>
  <si>
    <t>รายการ จัดทำและจัดเก็บรักษาทะเบียนประวัติและฐานข้อมูลของบุคลากรกรมราชทัณฑ์</t>
  </si>
  <si>
    <t>รายการ บริหารจัดการ ปรับปรุง ข้อมูลบุคคลในทะเบียนประวัติและในระบบฐานข้อมูลให้เป็นปัจจุบัน และให้บริการข้อมูลแก่บุคลากร การจัดทำบัตรข้าราชการ และหนังสือรับรอง</t>
  </si>
  <si>
    <t>รายการ การดำเนินการเกี่ยวกับสิทธิในการได้รับเงินเดือนค่าจ้าง ค่าตอบแทน ของบุคลากรกรมราชทัณฑ์</t>
  </si>
  <si>
    <t>รายการ การสัมมนาศักยภาพข้าราชการผู้ปฏิบัติงานเงินเดือนและเครื่องราชอิสริยาภรณ์ประจำปี 2564</t>
  </si>
  <si>
    <t>กลุ่มงานสวัสดิการฯ/ฝ่ายบริหารฯ</t>
  </si>
  <si>
    <t>กลุ่มงานอัตรากำลังฯ/สวัสดิการฯ/ศูนย์ฯ/ผ่ายบริหารฯ</t>
  </si>
  <si>
    <t>ฝ่ายบริหารฯ/ศูนย์ข้อมูลฯ</t>
  </si>
  <si>
    <t>กลุ่มงานอัตรากำลังฯ/กลุ่มงานสวัสดิการฯ</t>
  </si>
  <si>
    <t>รายการ การติดตามประเมินผลการบริหารทรัพยากรบุคคลเพื่อเพิ่มประสิทธิภาพในการปฏิบัติงานของหน่วยงานในสังกัดกรมราชทัณฑ์ (เดินทาง ผอ.บค.และเจ้าหน้าที่ในสังกัด)</t>
  </si>
  <si>
    <t>ฝ่ายบริหารฯ</t>
  </si>
  <si>
    <t>ตัวชี้วัด : จำนวนกิจกรรมด้านการบริหารทรัพยากรบุคคลได้รับการสนับสนุน
การขับเคลื่อนการปฏิบัติงาน</t>
  </si>
  <si>
    <t>รายการ การจัดประชุมอำนวยการปฏิบัติงานสนับสนุนของในการขับเคลื่อนงานด้านการบริหารทรัพยากรบุคคล(ข้าราชการดีเด่น ผู้คุมดีเด่น ประชุมตามที่ได้รับมอบหมาย)</t>
  </si>
  <si>
    <t>แผนปฏิบัติการและแผนการใช้จ่ายงบประมาณ กองบริหารทรัพยากรบุคคล ประจำปีงบประมาณ พ.ศ. 2565</t>
  </si>
  <si>
    <t>กองบริหารทรัพยากรบุคคล</t>
  </si>
  <si>
    <t>โครงการการพัฒนาประสิทธิภาพการดำเนินการทางวินัยและเสริมสร้างสมรรถภาพข้าราชการประจำปีงบประมาณ พ.ศ.2565</t>
  </si>
  <si>
    <t>ตัวชี้วัด : แผนการบริหารอัตรากำลังบุคลากรกรมราชทัณฑ์และแผนบริหาร
ทรัพยากรบุคคลให้เป็นไปตามหลักเกณฑ์ที่ กพ. กำหนด</t>
  </si>
  <si>
    <t>รายการ การจัดทำและจัดเก็บรักษาทะเบียนประวัติและฐานข้อมูลของบุคลากร
กรมราชทัณฑ์</t>
  </si>
  <si>
    <t>รายการ  การสัมมนาศักยภาพข้าราชการผู้ปฏิบัติงานเงินเดือนและเครื่องราชอิสริยาภรณ์ประจำปี 2565</t>
  </si>
  <si>
    <t>P</t>
  </si>
  <si>
    <t>กลุ่มงานสรรหาฯ/</t>
  </si>
  <si>
    <t>กลุ่มงานบรรจุฯ</t>
  </si>
  <si>
    <t>โครงการการพัฒนาประสิทธิภาพการดำเนินการทางวินัยและเสริมสร้างสมรรถภาพข้าราชการประจำปีงบประมาณ พ.ศ.2565 (SI323)</t>
  </si>
  <si>
    <t>รายการ การสัมมนาศักยภาพข้าราชการผู้ปฏิบัติงานเงินเดือนและเครื่องราชอิสริยาภรณ์ประจำปี 2565</t>
  </si>
  <si>
    <t>รายการ สอบสวนข้อเท็จจริงกรณีบุคลากรในกรมราชทัณฑ์กระทำความผิด นำเสนอกรมราชทัณฑ์พิจารณาดำเนินการ
ตามหลักเกณฑ์ที่กำหนด</t>
  </si>
  <si>
    <t xml:space="preserve">โครงการการพัฒนาประสิทธิภาพการดำเนินการทางวินัยและ
เสริมสร้างสมรรถภาพข้าราชการประจำปีงบประมาณ พ.ศ.2565 </t>
  </si>
  <si>
    <t>แผนการปฏิบัติงานและแผนการใช้จ่ายงบประมาณ</t>
  </si>
  <si>
    <t>กรมราชทัณฑ์</t>
  </si>
  <si>
    <t xml:space="preserve">                                                                                ฝ่ายบริหารทั่วไป  กองบริหารทรัพยากรบุคคล</t>
  </si>
  <si>
    <t xml:space="preserve">                                                                                                 โทร 02-967-3535  402-403</t>
  </si>
  <si>
    <t>คำนำ</t>
  </si>
  <si>
    <t>ของกองบริหารทรัพยากรบุคคล  เพื่อใช้เป็นแนวทางในการดำเนินงานในด้านต่างๆ และเพื่อเป็นเอกสารที่ใช้ในการติดตามและประเมินผลการดำเนินงาน</t>
  </si>
  <si>
    <t>ของกองบริหารทรัพยากรบุคคล</t>
  </si>
  <si>
    <t>สารบัญ</t>
  </si>
  <si>
    <t>หน้า</t>
  </si>
  <si>
    <t>สรุปภาพรวม</t>
  </si>
  <si>
    <t>ผังความสอดคล้องของแผนปฏิบัติราชการกรมราชทัณฑ์</t>
  </si>
  <si>
    <t>ส่วนที่ 1 แผนงานพื้นฐาน</t>
  </si>
  <si>
    <t xml:space="preserve">โครงการบริหารทรัพยากรบุคคลอย่างมืออาชีพ </t>
  </si>
  <si>
    <t>1.1 แผนงานพื้นฐาน (แผน - ผล โครงการ/กิจกรรม ตัวชี้วัด)</t>
  </si>
  <si>
    <t>1.2 แผนงานพื้นฐาน (แผน - ผล  การใช้จ่ายเงินบประมาณ โครงการ/กิจกรรม - รายการ )</t>
  </si>
  <si>
    <t>1.2 แผนงานพื้นฐาน (แผน - ผล  การใช้จ่ายเงินนอกงบประมาณ โครงการ/กิจกรรม - รายการ )</t>
  </si>
  <si>
    <t>แผนปฏิบัติการและแผนการใช้จ่ายงบประมาณ กองบริหารทรัพยากรบุคคล ประจำปีงบประมาณ พ.ศ. 2564</t>
  </si>
  <si>
    <t>1.2 แผนงานพื้นฐาน (แผน - ผลการใช้จ่ายเงินนอกงบประมาณ)</t>
  </si>
  <si>
    <t>รายการ จัดทำและจัดเก็บและรักษาทะเบียนประวัติและฐานข้อมูลของบุคลากรกรมราชทัณฑ์</t>
  </si>
  <si>
    <t>รายการ พัฒนาฐานข้อมูลและบสารสนเทศระบบบริหารทรัพยากรบุคคล</t>
  </si>
  <si>
    <t>รายการ การจัดประชุมอำนวยการปฏิบัติงานสนับสนุนของในการขับเคลื่อนงานด้านการบริหารทรัพยากรบุคคล   (ข้าราชการดีเด่น ผู้คุมดีเด่น ประชุมตามที่ได้รับมอบหมาย)</t>
  </si>
  <si>
    <t>รายการ การซ่อมแซมครุภัณฑ์เครื่องออกกำลังกาย</t>
  </si>
  <si>
    <t>กิจกรรม : การเสริมสร้างความรู้และดำเนินการทางวินัยของบุคลากรในสังกัดกรมราชทัณฑ์</t>
  </si>
  <si>
    <t>รายการ สอบสวนข้อเท็จจริงกรณีบุคลากรในกรมราชทัณฑ์กระทำความผิด นำเสนอกรมราชทัณฑ์พิจารณาดำเนินการตามหลัเกณฑ์ที่กำหนด</t>
  </si>
  <si>
    <t>ประจำปีงบประมาณ พ.ศ. 2565</t>
  </si>
  <si>
    <t>การจัดทำแผนการดำเนินการและแผนการใช้จ่ายเงินงบประมาณ ประจำปีงบประมาณ พ.ศ.2565 ได้จัดทำขึ้นตามหนังสือกองยุทธศาสตร์และแผนงาน</t>
  </si>
  <si>
    <t>โดยแผนการดำเนินการจะเป็นเอกสารที่แสดงถึงรายละเอียดแผนงาน/โครงการและกิจกรรมต่างๆ ที่จะดำเนินการภายในปีงบประมาณ พ.ศ.2565</t>
  </si>
  <si>
    <t xml:space="preserve">โครงการพัฒนาประสิทธิภาพการดำเนินการทางวินัยและเสริมสร้างสมรรถภาพข้าราชการประจำปีงบประมาณ พ.ศ.2565 </t>
  </si>
  <si>
    <t>โครงการพัฒนาประสิทธิภาพการดำเนินการทางวินัยและเสริมสร้างสมรรถภาพข้าราชการประจำปีงบประมาณ พ.ศ.2565 (SI323)</t>
  </si>
  <si>
    <r>
      <rPr>
        <b/>
        <sz val="14"/>
        <rFont val="DilleniaUPC"/>
        <family val="1"/>
      </rPr>
      <t>ตัวชี้วัด :</t>
    </r>
    <r>
      <rPr>
        <sz val="14"/>
        <rFont val="DilleniaUPC"/>
        <family val="1"/>
      </rPr>
      <t xml:space="preserve">  ร้อยละของข้าราชการในสังกัดกรมราชทัณฑ์สามารถปฏิบัติงานได้ระดับคะแนน 75 ขึ้นไป</t>
    </r>
  </si>
  <si>
    <r>
      <rPr>
        <b/>
        <sz val="14"/>
        <color theme="1"/>
        <rFont val="DilleniaUPC"/>
        <family val="1"/>
      </rPr>
      <t>ตัวชี้วัด :</t>
    </r>
    <r>
      <rPr>
        <sz val="14"/>
        <color theme="1"/>
        <rFont val="DilleniaUPC"/>
        <family val="1"/>
      </rPr>
      <t xml:space="preserve">  ร้อยละของข้าราชการบรรจุใหม่ผ่านทดลองงานและสามารถปฏิบัติงานได้ดี</t>
    </r>
  </si>
  <si>
    <r>
      <rPr>
        <b/>
        <sz val="14"/>
        <color theme="1"/>
        <rFont val="DilleniaUPC"/>
        <family val="1"/>
      </rPr>
      <t>เป้าหมาย (Out come) :</t>
    </r>
    <r>
      <rPr>
        <sz val="14"/>
        <color theme="1"/>
        <rFont val="DilleniaUPC"/>
        <family val="1"/>
      </rPr>
      <t xml:space="preserve">  บุคลากรได้รับการพัฒนาสมรรถนะในการปฏิบัติงานอย่างมืออาชีพ</t>
    </r>
  </si>
  <si>
    <r>
      <rPr>
        <b/>
        <sz val="14"/>
        <color theme="1"/>
        <rFont val="DilleniaUPC"/>
        <family val="1"/>
      </rPr>
      <t>ตัวชี้วัด :</t>
    </r>
    <r>
      <rPr>
        <sz val="14"/>
        <color theme="1"/>
        <rFont val="DilleniaUPC"/>
        <family val="1"/>
      </rPr>
      <t xml:space="preserve"> จำนวนเรือนจำที่ได้รับการติดตามผลการดำเนินงานเพื่อแก้ไขปัญหาการปฏิบัติงานด้านการบริหารทรัพยากรบุคคล</t>
    </r>
  </si>
  <si>
    <r>
      <rPr>
        <b/>
        <sz val="14"/>
        <color theme="1"/>
        <rFont val="DilleniaUPC"/>
        <family val="1"/>
      </rPr>
      <t>ตัวชี้วัด :</t>
    </r>
    <r>
      <rPr>
        <sz val="14"/>
        <color theme="1"/>
        <rFont val="DilleniaUPC"/>
        <family val="1"/>
      </rPr>
      <t xml:space="preserve"> จำนวนกิจกรรม/โครงการในกระบวนการสรรหา รักษา และใช้ประโยชน์บุคลากร </t>
    </r>
  </si>
  <si>
    <r>
      <rPr>
        <b/>
        <sz val="14"/>
        <color theme="1"/>
        <rFont val="DilleniaUPC"/>
        <family val="1"/>
      </rPr>
      <t>เป้าหมาย (Out put) :</t>
    </r>
    <r>
      <rPr>
        <sz val="14"/>
        <color theme="1"/>
        <rFont val="DilleniaUPC"/>
        <family val="1"/>
      </rPr>
      <t xml:space="preserve">  ระบบการบริหารทรัพยากรบุคคลมีประสิทธิภาพและบุคลากรของกรมราชทัณฑ์ มีความรู้ ทักษะ สมรรถนะในการปฏิบัติงานราชทัณฑ์อย่างมืออาชีพโดยยึดมั่นในกฎ ระเบียบและทีคุณชีวิตที่ดีรวมทั้งผลตอบแทนที่เหมาะสมภายใต้ฐานข้อมูลที่ถูกต้องและทันสมัย</t>
    </r>
  </si>
  <si>
    <t>รายการ การติดตามประเมินผลการบริหารทรัพยากรบุคคลเพื่อเพิ่มประสิทธิภาพในการปฏิบัติงานของหน่วยงานในสังกัด
กรมราชทัณฑ์</t>
  </si>
  <si>
    <t>รายการ การดำเนินการจัดสวัสดิการให้บุคลากรในสังกัด
กรมราชทัณฑ์</t>
  </si>
  <si>
    <t>ด่วนที่สุด ที่ ยธ 0710.1/441 ลงวันที่ 23 สิงหาคม 2563 เรื่องการจัดสรรงบประมาณรายจ่ายประจำปีงบประมาณ พ.ศ.2565 ประเภทงบรายจ่ายประจำ</t>
  </si>
  <si>
    <t>กิจกรรม : การพัฒนาประสิทธิภาพการดำเนินการทางวินัยและเสริมสร้างสมรรถภาพข้าราชการประจำปีงบประมาณ พ.ศ.2565</t>
  </si>
  <si>
    <t>รายการ การดำเนินการจัดทำบัญชีถือจ่าย และจัดทำงบประมาณงบบุคลากร รายการเงินเดือน ค่าจ้าง ค่าตอบแทน และเงินอื่นๆ ที่เบิกควบกับเงินเดือน ค่าจ้าง ค่าตอบแทนของกรมราชทัณฑ์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</si>
</sst>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00_);_(* \(#,##0.000\);_(* &quot;-&quot;??_);_(@_)"/>
  </numFmts>
  <fonts count="62">
    <font>
      <sz val="11"/>
      <color theme="1"/>
      <name val="Arial"/>
    </font>
    <font>
      <sz val="11"/>
      <color theme="1"/>
      <name val="Calibri"/>
      <family val="2"/>
      <charset val="222"/>
      <scheme val="minor"/>
    </font>
    <font>
      <b/>
      <sz val="16"/>
      <color theme="1"/>
      <name val="DilleniaUPC"/>
      <family val="1"/>
    </font>
    <font>
      <sz val="16"/>
      <color theme="1"/>
      <name val="DilleniaUPC"/>
      <family val="1"/>
    </font>
    <font>
      <sz val="11"/>
      <name val="Arial"/>
      <family val="2"/>
    </font>
    <font>
      <sz val="16"/>
      <color theme="1"/>
      <name val="Noto Sans Symbols"/>
    </font>
    <font>
      <sz val="14"/>
      <color theme="1"/>
      <name val="DilleniaUPC"/>
      <family val="1"/>
    </font>
    <font>
      <sz val="14"/>
      <color theme="1"/>
      <name val="Noto Sans Symbols"/>
    </font>
    <font>
      <b/>
      <sz val="14"/>
      <color theme="1"/>
      <name val="DilleniaUPC"/>
      <family val="1"/>
    </font>
    <font>
      <b/>
      <sz val="14"/>
      <color theme="1"/>
      <name val="Noto Sans Symbols"/>
    </font>
    <font>
      <sz val="14"/>
      <name val="DilleniaUPC"/>
      <family val="1"/>
    </font>
    <font>
      <b/>
      <sz val="18"/>
      <name val="DilleniaUPC"/>
      <family val="1"/>
    </font>
    <font>
      <sz val="11"/>
      <name val="Arial"/>
      <family val="2"/>
    </font>
    <font>
      <b/>
      <sz val="14"/>
      <name val="DilleniaUPC"/>
      <family val="1"/>
    </font>
    <font>
      <sz val="14"/>
      <name val="Noto Sans Symbols"/>
      <charset val="222"/>
    </font>
    <font>
      <sz val="16"/>
      <name val="Noto Sans Symbols"/>
      <charset val="222"/>
    </font>
    <font>
      <b/>
      <sz val="14"/>
      <name val="Noto Sans Symbols"/>
      <charset val="222"/>
    </font>
    <font>
      <sz val="14"/>
      <name val="DilleniaUPC"/>
      <family val="1"/>
      <charset val="222"/>
    </font>
    <font>
      <b/>
      <sz val="14"/>
      <name val="DilleniaUPC"/>
      <family val="1"/>
      <charset val="222"/>
    </font>
    <font>
      <sz val="11"/>
      <name val="Arial"/>
      <family val="2"/>
      <charset val="222"/>
    </font>
    <font>
      <sz val="13"/>
      <name val="DilleniaUPC"/>
      <family val="1"/>
    </font>
    <font>
      <b/>
      <sz val="18"/>
      <color theme="1"/>
      <name val="DilleniaUPC"/>
      <family val="1"/>
    </font>
    <font>
      <sz val="10"/>
      <name val="Arial"/>
      <family val="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14"/>
      <color rgb="FFFF0000"/>
      <name val="DilleniaUPC"/>
      <family val="1"/>
    </font>
    <font>
      <b/>
      <sz val="14"/>
      <color rgb="FFFF0000"/>
      <name val="DilleniaUPC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Wingdings 2"/>
      <family val="1"/>
      <charset val="2"/>
    </font>
    <font>
      <sz val="16"/>
      <name val="Wingdings 2"/>
      <family val="1"/>
      <charset val="2"/>
    </font>
    <font>
      <b/>
      <sz val="26"/>
      <name val="TH SarabunPSK"/>
      <family val="2"/>
      <charset val="222"/>
    </font>
    <font>
      <sz val="11"/>
      <name val="Calibri"/>
      <family val="2"/>
      <charset val="222"/>
      <scheme val="minor"/>
    </font>
    <font>
      <sz val="26"/>
      <name val="TH SarabunPSK"/>
      <family val="2"/>
      <charset val="222"/>
    </font>
    <font>
      <sz val="22"/>
      <name val="TH SarabunPSK"/>
      <family val="2"/>
      <charset val="222"/>
    </font>
    <font>
      <b/>
      <sz val="28"/>
      <name val="TH SarabunPSK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0"/>
      <name val="TH SarabunPSK"/>
      <family val="2"/>
      <charset val="222"/>
    </font>
    <font>
      <sz val="13.5"/>
      <name val="TH SarabunPSK"/>
      <family val="2"/>
      <charset val="222"/>
    </font>
    <font>
      <b/>
      <sz val="28"/>
      <name val="DilleniaUPC"/>
      <family val="1"/>
      <charset val="222"/>
    </font>
    <font>
      <sz val="16"/>
      <name val="DilleniaUPC"/>
      <family val="1"/>
      <charset val="22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b/>
      <sz val="16"/>
      <name val="DilleniaUPC"/>
      <family val="1"/>
      <charset val="222"/>
    </font>
    <font>
      <sz val="10"/>
      <name val="DilleniaUPC"/>
      <family val="1"/>
      <charset val="222"/>
    </font>
    <font>
      <sz val="16"/>
      <color theme="1"/>
      <name val="DilleniaUPC"/>
      <family val="1"/>
      <charset val="222"/>
    </font>
    <font>
      <sz val="11"/>
      <color theme="1"/>
      <name val="DilleniaUPC"/>
      <family val="1"/>
      <charset val="222"/>
    </font>
    <font>
      <sz val="16"/>
      <color rgb="FFFF0000"/>
      <name val="DilleniaUPC"/>
      <family val="1"/>
      <charset val="222"/>
    </font>
    <font>
      <sz val="10"/>
      <color rgb="FFFF0000"/>
      <name val="DilleniaUPC"/>
      <family val="1"/>
      <charset val="222"/>
    </font>
    <font>
      <b/>
      <sz val="16"/>
      <color rgb="FFFF0000"/>
      <name val="DilleniaUPC"/>
      <family val="1"/>
      <charset val="222"/>
    </font>
    <font>
      <sz val="13.5"/>
      <color rgb="FFFF0000"/>
      <name val="DilleniaUPC"/>
      <family val="1"/>
      <charset val="222"/>
    </font>
    <font>
      <sz val="10"/>
      <color rgb="FF00B050"/>
      <name val="DilleniaUPC"/>
      <family val="1"/>
      <charset val="222"/>
    </font>
    <font>
      <sz val="16"/>
      <color rgb="FF00B050"/>
      <name val="DilleniaUPC"/>
      <family val="1"/>
      <charset val="222"/>
    </font>
    <font>
      <b/>
      <sz val="16"/>
      <color rgb="FF00B050"/>
      <name val="DilleniaUPC"/>
      <family val="1"/>
      <charset val="222"/>
    </font>
    <font>
      <b/>
      <sz val="18"/>
      <color theme="1"/>
      <name val="DilleniaUPC"/>
      <family val="1"/>
      <charset val="222"/>
    </font>
    <font>
      <sz val="14"/>
      <color theme="1"/>
      <name val="DilleniaUPC"/>
      <family val="1"/>
      <charset val="222"/>
    </font>
    <font>
      <sz val="14"/>
      <color theme="1"/>
      <name val="Wingdings"/>
      <charset val="2"/>
    </font>
    <font>
      <b/>
      <sz val="14"/>
      <color theme="1"/>
      <name val="DilleniaUPC"/>
      <family val="1"/>
      <charset val="222"/>
    </font>
    <font>
      <sz val="16"/>
      <name val="Wingdings"/>
      <charset val="2"/>
    </font>
    <font>
      <b/>
      <sz val="14"/>
      <name val="Wingdings"/>
      <charset val="2"/>
    </font>
    <font>
      <sz val="13"/>
      <color theme="1"/>
      <name val="DilleniaUPC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7030A0"/>
        <bgColor rgb="FF7030A0"/>
      </patternFill>
    </fill>
    <fill>
      <patternFill patternType="solid">
        <fgColor rgb="FFCCC0D9"/>
        <bgColor rgb="FFCCC0D9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22" fillId="0" borderId="26"/>
    <xf numFmtId="43" fontId="22" fillId="0" borderId="26" applyFont="0" applyFill="0" applyBorder="0" applyAlignment="0" applyProtection="0"/>
    <xf numFmtId="0" fontId="27" fillId="0" borderId="26"/>
    <xf numFmtId="187" fontId="27" fillId="0" borderId="26" applyFont="0" applyFill="0" applyBorder="0" applyAlignment="0" applyProtection="0"/>
    <xf numFmtId="0" fontId="28" fillId="0" borderId="26"/>
    <xf numFmtId="0" fontId="1" fillId="0" borderId="26"/>
    <xf numFmtId="0" fontId="22" fillId="0" borderId="26"/>
    <xf numFmtId="0" fontId="22" fillId="0" borderId="26"/>
    <xf numFmtId="0" fontId="1" fillId="0" borderId="26"/>
    <xf numFmtId="187" fontId="1" fillId="0" borderId="26" applyFont="0" applyFill="0" applyBorder="0" applyAlignment="0" applyProtection="0"/>
  </cellStyleXfs>
  <cellXfs count="687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87" fontId="6" fillId="0" borderId="0" xfId="0" applyNumberFormat="1" applyFont="1" applyAlignment="1">
      <alignment vertical="top"/>
    </xf>
    <xf numFmtId="187" fontId="2" fillId="0" borderId="1" xfId="0" applyNumberFormat="1" applyFont="1" applyBorder="1" applyAlignment="1">
      <alignment vertical="top"/>
    </xf>
    <xf numFmtId="187" fontId="7" fillId="0" borderId="0" xfId="0" applyNumberFormat="1" applyFont="1" applyAlignment="1">
      <alignment horizontal="center" vertical="top"/>
    </xf>
    <xf numFmtId="187" fontId="8" fillId="0" borderId="0" xfId="0" applyNumberFormat="1" applyFont="1" applyAlignment="1">
      <alignment horizontal="left" vertical="top"/>
    </xf>
    <xf numFmtId="188" fontId="6" fillId="0" borderId="0" xfId="0" applyNumberFormat="1" applyFont="1" applyAlignment="1">
      <alignment vertical="top"/>
    </xf>
    <xf numFmtId="188" fontId="8" fillId="0" borderId="0" xfId="0" applyNumberFormat="1" applyFont="1" applyAlignment="1">
      <alignment vertical="top"/>
    </xf>
    <xf numFmtId="187" fontId="8" fillId="0" borderId="1" xfId="0" applyNumberFormat="1" applyFont="1" applyBorder="1" applyAlignment="1">
      <alignment horizontal="center"/>
    </xf>
    <xf numFmtId="188" fontId="8" fillId="4" borderId="3" xfId="0" applyNumberFormat="1" applyFont="1" applyFill="1" applyBorder="1" applyAlignment="1">
      <alignment horizontal="center" vertical="center" shrinkToFit="1"/>
    </xf>
    <xf numFmtId="188" fontId="8" fillId="2" borderId="3" xfId="0" applyNumberFormat="1" applyFont="1" applyFill="1" applyBorder="1" applyAlignment="1">
      <alignment horizontal="center" vertical="center" shrinkToFit="1"/>
    </xf>
    <xf numFmtId="187" fontId="6" fillId="3" borderId="3" xfId="0" applyNumberFormat="1" applyFont="1" applyFill="1" applyBorder="1" applyAlignment="1">
      <alignment horizontal="left" vertical="top"/>
    </xf>
    <xf numFmtId="188" fontId="6" fillId="3" borderId="3" xfId="0" applyNumberFormat="1" applyFont="1" applyFill="1" applyBorder="1" applyAlignment="1">
      <alignment horizontal="left" vertical="top"/>
    </xf>
    <xf numFmtId="187" fontId="8" fillId="3" borderId="14" xfId="0" applyNumberFormat="1" applyFont="1" applyFill="1" applyBorder="1" applyAlignment="1">
      <alignment horizontal="left" vertical="top"/>
    </xf>
    <xf numFmtId="187" fontId="6" fillId="3" borderId="3" xfId="0" applyNumberFormat="1" applyFont="1" applyFill="1" applyBorder="1" applyAlignment="1">
      <alignment horizontal="left" vertical="top" wrapText="1"/>
    </xf>
    <xf numFmtId="187" fontId="6" fillId="0" borderId="15" xfId="0" applyNumberFormat="1" applyFont="1" applyBorder="1" applyAlignment="1">
      <alignment vertical="top" wrapText="1"/>
    </xf>
    <xf numFmtId="188" fontId="6" fillId="0" borderId="15" xfId="0" applyNumberFormat="1" applyFont="1" applyBorder="1" applyAlignment="1">
      <alignment vertical="top"/>
    </xf>
    <xf numFmtId="187" fontId="6" fillId="0" borderId="15" xfId="0" applyNumberFormat="1" applyFont="1" applyBorder="1" applyAlignment="1">
      <alignment horizontal="left" vertical="top" wrapText="1"/>
    </xf>
    <xf numFmtId="187" fontId="6" fillId="0" borderId="15" xfId="0" applyNumberFormat="1" applyFont="1" applyBorder="1" applyAlignment="1">
      <alignment vertical="top"/>
    </xf>
    <xf numFmtId="187" fontId="8" fillId="5" borderId="3" xfId="0" applyNumberFormat="1" applyFont="1" applyFill="1" applyBorder="1" applyAlignment="1">
      <alignment vertical="top" wrapText="1"/>
    </xf>
    <xf numFmtId="187" fontId="9" fillId="5" borderId="16" xfId="0" applyNumberFormat="1" applyFont="1" applyFill="1" applyBorder="1" applyAlignment="1">
      <alignment vertical="top" wrapText="1"/>
    </xf>
    <xf numFmtId="187" fontId="8" fillId="5" borderId="16" xfId="0" applyNumberFormat="1" applyFont="1" applyFill="1" applyBorder="1" applyAlignment="1">
      <alignment vertical="top" wrapText="1"/>
    </xf>
    <xf numFmtId="188" fontId="8" fillId="5" borderId="3" xfId="0" applyNumberFormat="1" applyFont="1" applyFill="1" applyBorder="1" applyAlignment="1">
      <alignment vertical="top" wrapText="1"/>
    </xf>
    <xf numFmtId="187" fontId="8" fillId="5" borderId="3" xfId="0" applyNumberFormat="1" applyFont="1" applyFill="1" applyBorder="1" applyAlignment="1">
      <alignment vertical="top"/>
    </xf>
    <xf numFmtId="188" fontId="8" fillId="5" borderId="3" xfId="0" applyNumberFormat="1" applyFont="1" applyFill="1" applyBorder="1" applyAlignment="1">
      <alignment vertical="top"/>
    </xf>
    <xf numFmtId="187" fontId="8" fillId="0" borderId="6" xfId="0" applyNumberFormat="1" applyFont="1" applyBorder="1" applyAlignment="1">
      <alignment vertical="top" wrapText="1"/>
    </xf>
    <xf numFmtId="187" fontId="9" fillId="0" borderId="6" xfId="0" applyNumberFormat="1" applyFont="1" applyBorder="1" applyAlignment="1">
      <alignment vertical="top" wrapText="1"/>
    </xf>
    <xf numFmtId="188" fontId="8" fillId="0" borderId="6" xfId="0" applyNumberFormat="1" applyFont="1" applyBorder="1" applyAlignment="1">
      <alignment vertical="top" wrapText="1"/>
    </xf>
    <xf numFmtId="0" fontId="6" fillId="0" borderId="17" xfId="0" applyFont="1" applyBorder="1" applyAlignment="1">
      <alignment wrapText="1"/>
    </xf>
    <xf numFmtId="187" fontId="6" fillId="0" borderId="6" xfId="0" applyNumberFormat="1" applyFont="1" applyBorder="1" applyAlignment="1">
      <alignment vertical="top"/>
    </xf>
    <xf numFmtId="187" fontId="8" fillId="0" borderId="6" xfId="0" applyNumberFormat="1" applyFont="1" applyBorder="1" applyAlignment="1">
      <alignment vertical="top"/>
    </xf>
    <xf numFmtId="188" fontId="8" fillId="0" borderId="6" xfId="0" applyNumberFormat="1" applyFont="1" applyBorder="1" applyAlignment="1">
      <alignment vertical="top"/>
    </xf>
    <xf numFmtId="0" fontId="6" fillId="0" borderId="18" xfId="0" applyFont="1" applyBorder="1" applyAlignment="1">
      <alignment wrapText="1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left" wrapText="1"/>
    </xf>
    <xf numFmtId="187" fontId="6" fillId="0" borderId="7" xfId="0" applyNumberFormat="1" applyFont="1" applyBorder="1" applyAlignment="1">
      <alignment vertical="top"/>
    </xf>
    <xf numFmtId="187" fontId="6" fillId="0" borderId="5" xfId="0" applyNumberFormat="1" applyFont="1" applyBorder="1" applyAlignment="1">
      <alignment vertical="top" wrapText="1"/>
    </xf>
    <xf numFmtId="188" fontId="6" fillId="0" borderId="5" xfId="0" applyNumberFormat="1" applyFont="1" applyBorder="1" applyAlignment="1">
      <alignment vertical="top"/>
    </xf>
    <xf numFmtId="187" fontId="8" fillId="0" borderId="5" xfId="0" applyNumberFormat="1" applyFont="1" applyBorder="1" applyAlignment="1">
      <alignment horizontal="left" vertical="top"/>
    </xf>
    <xf numFmtId="187" fontId="6" fillId="0" borderId="5" xfId="0" applyNumberFormat="1" applyFont="1" applyBorder="1" applyAlignment="1">
      <alignment vertical="top"/>
    </xf>
    <xf numFmtId="187" fontId="6" fillId="0" borderId="5" xfId="0" applyNumberFormat="1" applyFont="1" applyBorder="1" applyAlignment="1">
      <alignment horizontal="left" vertical="center"/>
    </xf>
    <xf numFmtId="187" fontId="6" fillId="0" borderId="6" xfId="0" applyNumberFormat="1" applyFont="1" applyBorder="1" applyAlignment="1">
      <alignment vertical="top" wrapText="1"/>
    </xf>
    <xf numFmtId="188" fontId="6" fillId="0" borderId="6" xfId="0" applyNumberFormat="1" applyFont="1" applyBorder="1" applyAlignment="1">
      <alignment vertical="top"/>
    </xf>
    <xf numFmtId="187" fontId="6" fillId="0" borderId="5" xfId="0" applyNumberFormat="1" applyFont="1" applyBorder="1" applyAlignment="1">
      <alignment horizontal="left" vertical="top" wrapText="1"/>
    </xf>
    <xf numFmtId="187" fontId="6" fillId="0" borderId="6" xfId="0" applyNumberFormat="1" applyFont="1" applyBorder="1" applyAlignment="1">
      <alignment horizontal="left" vertical="top" wrapText="1"/>
    </xf>
    <xf numFmtId="187" fontId="6" fillId="0" borderId="5" xfId="0" applyNumberFormat="1" applyFont="1" applyBorder="1" applyAlignment="1">
      <alignment horizontal="left" vertical="center" wrapText="1"/>
    </xf>
    <xf numFmtId="187" fontId="6" fillId="0" borderId="5" xfId="0" applyNumberFormat="1" applyFont="1" applyBorder="1" applyAlignment="1">
      <alignment vertical="top" shrinkToFit="1"/>
    </xf>
    <xf numFmtId="187" fontId="6" fillId="0" borderId="5" xfId="0" applyNumberFormat="1" applyFont="1" applyBorder="1" applyAlignment="1">
      <alignment vertical="center" wrapText="1"/>
    </xf>
    <xf numFmtId="187" fontId="6" fillId="0" borderId="5" xfId="0" applyNumberFormat="1" applyFont="1" applyBorder="1" applyAlignment="1">
      <alignment horizontal="center" vertical="top"/>
    </xf>
    <xf numFmtId="187" fontId="6" fillId="0" borderId="8" xfId="0" applyNumberFormat="1" applyFont="1" applyBorder="1" applyAlignment="1">
      <alignment vertical="top" wrapText="1"/>
    </xf>
    <xf numFmtId="187" fontId="6" fillId="0" borderId="7" xfId="0" applyNumberFormat="1" applyFont="1" applyBorder="1" applyAlignment="1">
      <alignment vertical="top" wrapText="1"/>
    </xf>
    <xf numFmtId="188" fontId="6" fillId="0" borderId="7" xfId="0" applyNumberFormat="1" applyFont="1" applyBorder="1" applyAlignment="1">
      <alignment vertical="top"/>
    </xf>
    <xf numFmtId="187" fontId="6" fillId="0" borderId="7" xfId="0" applyNumberFormat="1" applyFont="1" applyBorder="1" applyAlignment="1">
      <alignment horizontal="left" vertical="top" wrapText="1"/>
    </xf>
    <xf numFmtId="187" fontId="6" fillId="0" borderId="7" xfId="0" applyNumberFormat="1" applyFont="1" applyBorder="1" applyAlignment="1">
      <alignment horizontal="left" vertical="top"/>
    </xf>
    <xf numFmtId="187" fontId="6" fillId="0" borderId="5" xfId="0" applyNumberFormat="1" applyFont="1" applyBorder="1" applyAlignment="1">
      <alignment horizontal="left" vertical="top"/>
    </xf>
    <xf numFmtId="187" fontId="8" fillId="0" borderId="5" xfId="0" applyNumberFormat="1" applyFont="1" applyBorder="1" applyAlignment="1">
      <alignment horizontal="left" vertical="center" wrapText="1"/>
    </xf>
    <xf numFmtId="187" fontId="6" fillId="0" borderId="6" xfId="0" applyNumberFormat="1" applyFont="1" applyBorder="1" applyAlignment="1">
      <alignment horizontal="left" vertical="center" wrapText="1"/>
    </xf>
    <xf numFmtId="187" fontId="8" fillId="0" borderId="5" xfId="0" applyNumberFormat="1" applyFont="1" applyBorder="1" applyAlignment="1">
      <alignment vertical="top"/>
    </xf>
    <xf numFmtId="187" fontId="8" fillId="0" borderId="5" xfId="0" applyNumberFormat="1" applyFont="1" applyBorder="1" applyAlignment="1">
      <alignment horizontal="left" vertical="top" wrapText="1"/>
    </xf>
    <xf numFmtId="187" fontId="6" fillId="0" borderId="6" xfId="0" applyNumberFormat="1" applyFont="1" applyBorder="1" applyAlignment="1">
      <alignment horizontal="left" vertical="center" shrinkToFit="1"/>
    </xf>
    <xf numFmtId="187" fontId="6" fillId="0" borderId="4" xfId="0" applyNumberFormat="1" applyFont="1" applyBorder="1" applyAlignment="1">
      <alignment vertical="top" wrapText="1"/>
    </xf>
    <xf numFmtId="187" fontId="9" fillId="5" borderId="3" xfId="0" applyNumberFormat="1" applyFont="1" applyFill="1" applyBorder="1" applyAlignment="1">
      <alignment vertical="top" wrapText="1"/>
    </xf>
    <xf numFmtId="188" fontId="6" fillId="0" borderId="6" xfId="0" applyNumberFormat="1" applyFont="1" applyBorder="1" applyAlignment="1">
      <alignment vertical="top" wrapText="1"/>
    </xf>
    <xf numFmtId="187" fontId="8" fillId="0" borderId="4" xfId="0" applyNumberFormat="1" applyFont="1" applyBorder="1" applyAlignment="1">
      <alignment vertical="top" wrapText="1"/>
    </xf>
    <xf numFmtId="187" fontId="9" fillId="0" borderId="4" xfId="0" applyNumberFormat="1" applyFont="1" applyBorder="1" applyAlignment="1">
      <alignment vertical="top" wrapText="1"/>
    </xf>
    <xf numFmtId="187" fontId="6" fillId="6" borderId="3" xfId="0" applyNumberFormat="1" applyFont="1" applyFill="1" applyBorder="1" applyAlignment="1">
      <alignment vertical="top" wrapText="1"/>
    </xf>
    <xf numFmtId="188" fontId="6" fillId="6" borderId="3" xfId="0" applyNumberFormat="1" applyFont="1" applyFill="1" applyBorder="1" applyAlignment="1">
      <alignment vertical="top"/>
    </xf>
    <xf numFmtId="187" fontId="6" fillId="6" borderId="3" xfId="0" applyNumberFormat="1" applyFont="1" applyFill="1" applyBorder="1" applyAlignment="1">
      <alignment horizontal="left" vertical="top" wrapText="1"/>
    </xf>
    <xf numFmtId="187" fontId="6" fillId="6" borderId="3" xfId="0" applyNumberFormat="1" applyFont="1" applyFill="1" applyBorder="1" applyAlignment="1">
      <alignment vertical="top"/>
    </xf>
    <xf numFmtId="187" fontId="6" fillId="0" borderId="0" xfId="0" applyNumberFormat="1" applyFont="1" applyAlignment="1">
      <alignment vertical="top" wrapText="1"/>
    </xf>
    <xf numFmtId="188" fontId="10" fillId="0" borderId="23" xfId="0" applyNumberFormat="1" applyFont="1" applyBorder="1" applyAlignment="1">
      <alignment vertical="top" shrinkToFit="1"/>
    </xf>
    <xf numFmtId="188" fontId="10" fillId="7" borderId="23" xfId="0" applyNumberFormat="1" applyFont="1" applyFill="1" applyBorder="1" applyAlignment="1">
      <alignment vertical="top" shrinkToFit="1"/>
    </xf>
    <xf numFmtId="188" fontId="10" fillId="0" borderId="8" xfId="0" applyNumberFormat="1" applyFont="1" applyBorder="1" applyAlignment="1">
      <alignment vertical="top" shrinkToFit="1"/>
    </xf>
    <xf numFmtId="188" fontId="10" fillId="7" borderId="8" xfId="0" applyNumberFormat="1" applyFont="1" applyFill="1" applyBorder="1" applyAlignment="1">
      <alignment vertical="top" shrinkToFit="1"/>
    </xf>
    <xf numFmtId="188" fontId="10" fillId="0" borderId="5" xfId="0" applyNumberFormat="1" applyFont="1" applyBorder="1" applyAlignment="1">
      <alignment vertical="top" shrinkToFit="1"/>
    </xf>
    <xf numFmtId="188" fontId="10" fillId="7" borderId="5" xfId="0" applyNumberFormat="1" applyFont="1" applyFill="1" applyBorder="1" applyAlignment="1">
      <alignment vertical="top" shrinkToFit="1"/>
    </xf>
    <xf numFmtId="187" fontId="10" fillId="0" borderId="0" xfId="0" applyNumberFormat="1" applyFont="1" applyAlignment="1">
      <alignment vertical="top" shrinkToFit="1"/>
    </xf>
    <xf numFmtId="0" fontId="12" fillId="0" borderId="0" xfId="0" applyFont="1" applyAlignment="1"/>
    <xf numFmtId="187" fontId="11" fillId="0" borderId="0" xfId="0" applyNumberFormat="1" applyFont="1" applyAlignment="1">
      <alignment vertical="top"/>
    </xf>
    <xf numFmtId="188" fontId="11" fillId="0" borderId="0" xfId="0" applyNumberFormat="1" applyFont="1" applyAlignment="1">
      <alignment vertical="top"/>
    </xf>
    <xf numFmtId="187" fontId="13" fillId="0" borderId="1" xfId="0" applyNumberFormat="1" applyFont="1" applyBorder="1" applyAlignment="1">
      <alignment vertical="top"/>
    </xf>
    <xf numFmtId="187" fontId="13" fillId="0" borderId="0" xfId="0" applyNumberFormat="1" applyFont="1" applyAlignment="1">
      <alignment horizontal="center" vertical="top" wrapText="1"/>
    </xf>
    <xf numFmtId="188" fontId="10" fillId="0" borderId="0" xfId="0" applyNumberFormat="1" applyFont="1" applyAlignment="1">
      <alignment vertical="top"/>
    </xf>
    <xf numFmtId="187" fontId="10" fillId="0" borderId="0" xfId="0" applyNumberFormat="1" applyFont="1" applyAlignment="1">
      <alignment vertical="top"/>
    </xf>
    <xf numFmtId="187" fontId="14" fillId="0" borderId="0" xfId="0" applyNumberFormat="1" applyFont="1" applyAlignment="1">
      <alignment horizontal="center" vertical="top"/>
    </xf>
    <xf numFmtId="187" fontId="13" fillId="0" borderId="0" xfId="0" applyNumberFormat="1" applyFont="1" applyAlignment="1">
      <alignment horizontal="left" vertical="top"/>
    </xf>
    <xf numFmtId="188" fontId="10" fillId="0" borderId="0" xfId="0" applyNumberFormat="1" applyFont="1" applyAlignment="1">
      <alignment vertical="top" shrinkToFit="1"/>
    </xf>
    <xf numFmtId="188" fontId="13" fillId="0" borderId="0" xfId="0" applyNumberFormat="1" applyFont="1" applyAlignment="1">
      <alignment vertical="top" shrinkToFit="1"/>
    </xf>
    <xf numFmtId="187" fontId="13" fillId="0" borderId="0" xfId="0" applyNumberFormat="1" applyFont="1" applyAlignment="1">
      <alignment horizontal="right" vertical="top" shrinkToFit="1"/>
    </xf>
    <xf numFmtId="187" fontId="13" fillId="2" borderId="20" xfId="0" applyNumberFormat="1" applyFont="1" applyFill="1" applyBorder="1" applyAlignment="1">
      <alignment horizontal="center" vertical="center" wrapText="1"/>
    </xf>
    <xf numFmtId="188" fontId="13" fillId="2" borderId="20" xfId="0" applyNumberFormat="1" applyFont="1" applyFill="1" applyBorder="1" applyAlignment="1">
      <alignment horizontal="center" vertical="center"/>
    </xf>
    <xf numFmtId="187" fontId="13" fillId="2" borderId="20" xfId="0" applyNumberFormat="1" applyFont="1" applyFill="1" applyBorder="1" applyAlignment="1">
      <alignment horizontal="center" vertical="center"/>
    </xf>
    <xf numFmtId="187" fontId="13" fillId="2" borderId="3" xfId="0" applyNumberFormat="1" applyFont="1" applyFill="1" applyBorder="1" applyAlignment="1">
      <alignment horizontal="center" vertical="center" shrinkToFit="1"/>
    </xf>
    <xf numFmtId="187" fontId="13" fillId="2" borderId="21" xfId="0" applyNumberFormat="1" applyFont="1" applyFill="1" applyBorder="1" applyAlignment="1">
      <alignment horizontal="center" vertical="center" shrinkToFit="1"/>
    </xf>
    <xf numFmtId="187" fontId="13" fillId="2" borderId="14" xfId="0" applyNumberFormat="1" applyFont="1" applyFill="1" applyBorder="1" applyAlignment="1">
      <alignment horizontal="center" vertical="center" shrinkToFit="1"/>
    </xf>
    <xf numFmtId="187" fontId="13" fillId="2" borderId="3" xfId="0" applyNumberFormat="1" applyFont="1" applyFill="1" applyBorder="1" applyAlignment="1">
      <alignment horizontal="center" vertical="center" wrapText="1"/>
    </xf>
    <xf numFmtId="188" fontId="13" fillId="2" borderId="3" xfId="0" applyNumberFormat="1" applyFont="1" applyFill="1" applyBorder="1" applyAlignment="1">
      <alignment horizontal="center" vertical="center"/>
    </xf>
    <xf numFmtId="187" fontId="13" fillId="2" borderId="3" xfId="0" applyNumberFormat="1" applyFont="1" applyFill="1" applyBorder="1" applyAlignment="1">
      <alignment horizontal="center" vertical="center"/>
    </xf>
    <xf numFmtId="188" fontId="13" fillId="2" borderId="20" xfId="0" applyNumberFormat="1" applyFont="1" applyFill="1" applyBorder="1" applyAlignment="1">
      <alignment horizontal="center" vertical="center" shrinkToFit="1"/>
    </xf>
    <xf numFmtId="188" fontId="13" fillId="7" borderId="20" xfId="0" applyNumberFormat="1" applyFont="1" applyFill="1" applyBorder="1" applyAlignment="1">
      <alignment horizontal="center" vertical="center" shrinkToFit="1"/>
    </xf>
    <xf numFmtId="188" fontId="13" fillId="8" borderId="20" xfId="0" applyNumberFormat="1" applyFont="1" applyFill="1" applyBorder="1" applyAlignment="1">
      <alignment horizontal="center" vertical="center" shrinkToFit="1"/>
    </xf>
    <xf numFmtId="188" fontId="13" fillId="9" borderId="3" xfId="0" applyNumberFormat="1" applyFont="1" applyFill="1" applyBorder="1" applyAlignment="1">
      <alignment horizontal="center" vertical="top" shrinkToFit="1"/>
    </xf>
    <xf numFmtId="188" fontId="13" fillId="2" borderId="3" xfId="0" applyNumberFormat="1" applyFont="1" applyFill="1" applyBorder="1" applyAlignment="1">
      <alignment horizontal="center" vertical="top" shrinkToFit="1"/>
    </xf>
    <xf numFmtId="187" fontId="13" fillId="7" borderId="20" xfId="0" applyNumberFormat="1" applyFont="1" applyFill="1" applyBorder="1" applyAlignment="1">
      <alignment vertical="center" shrinkToFit="1"/>
    </xf>
    <xf numFmtId="187" fontId="13" fillId="8" borderId="20" xfId="0" applyNumberFormat="1" applyFont="1" applyFill="1" applyBorder="1" applyAlignment="1">
      <alignment vertical="center" shrinkToFit="1"/>
    </xf>
    <xf numFmtId="187" fontId="13" fillId="3" borderId="3" xfId="0" applyNumberFormat="1" applyFont="1" applyFill="1" applyBorder="1" applyAlignment="1">
      <alignment horizontal="left" vertical="top"/>
    </xf>
    <xf numFmtId="187" fontId="10" fillId="3" borderId="3" xfId="0" applyNumberFormat="1" applyFont="1" applyFill="1" applyBorder="1" applyAlignment="1">
      <alignment horizontal="left" vertical="top"/>
    </xf>
    <xf numFmtId="187" fontId="13" fillId="3" borderId="3" xfId="0" applyNumberFormat="1" applyFont="1" applyFill="1" applyBorder="1" applyAlignment="1">
      <alignment vertical="top"/>
    </xf>
    <xf numFmtId="187" fontId="10" fillId="3" borderId="3" xfId="0" applyNumberFormat="1" applyFont="1" applyFill="1" applyBorder="1" applyAlignment="1">
      <alignment horizontal="left" vertical="top" shrinkToFit="1"/>
    </xf>
    <xf numFmtId="187" fontId="10" fillId="7" borderId="3" xfId="0" applyNumberFormat="1" applyFont="1" applyFill="1" applyBorder="1" applyAlignment="1">
      <alignment horizontal="left" vertical="top" shrinkToFit="1"/>
    </xf>
    <xf numFmtId="188" fontId="10" fillId="8" borderId="3" xfId="0" applyNumberFormat="1" applyFont="1" applyFill="1" applyBorder="1" applyAlignment="1">
      <alignment horizontal="left" vertical="top" shrinkToFit="1"/>
    </xf>
    <xf numFmtId="188" fontId="10" fillId="3" borderId="3" xfId="0" applyNumberFormat="1" applyFont="1" applyFill="1" applyBorder="1" applyAlignment="1">
      <alignment horizontal="left" vertical="top" shrinkToFit="1"/>
    </xf>
    <xf numFmtId="187" fontId="10" fillId="0" borderId="3" xfId="0" applyNumberFormat="1" applyFont="1" applyBorder="1" applyAlignment="1">
      <alignment vertical="top" shrinkToFit="1"/>
    </xf>
    <xf numFmtId="188" fontId="10" fillId="7" borderId="3" xfId="0" applyNumberFormat="1" applyFont="1" applyFill="1" applyBorder="1" applyAlignment="1">
      <alignment horizontal="left" vertical="top" shrinkToFit="1"/>
    </xf>
    <xf numFmtId="0" fontId="15" fillId="0" borderId="4" xfId="0" applyFont="1" applyBorder="1" applyAlignment="1">
      <alignment vertical="top" wrapText="1"/>
    </xf>
    <xf numFmtId="187" fontId="13" fillId="9" borderId="22" xfId="0" applyNumberFormat="1" applyFont="1" applyFill="1" applyBorder="1" applyAlignment="1">
      <alignment horizontal="left" vertical="top"/>
    </xf>
    <xf numFmtId="187" fontId="10" fillId="9" borderId="22" xfId="0" applyNumberFormat="1" applyFont="1" applyFill="1" applyBorder="1" applyAlignment="1">
      <alignment horizontal="left" vertical="top"/>
    </xf>
    <xf numFmtId="187" fontId="13" fillId="9" borderId="22" xfId="0" applyNumberFormat="1" applyFont="1" applyFill="1" applyBorder="1" applyAlignment="1">
      <alignment vertical="top"/>
    </xf>
    <xf numFmtId="188" fontId="10" fillId="9" borderId="22" xfId="0" applyNumberFormat="1" applyFont="1" applyFill="1" applyBorder="1" applyAlignment="1">
      <alignment horizontal="left" vertical="top" shrinkToFit="1"/>
    </xf>
    <xf numFmtId="188" fontId="10" fillId="7" borderId="22" xfId="0" applyNumberFormat="1" applyFont="1" applyFill="1" applyBorder="1" applyAlignment="1">
      <alignment horizontal="left" vertical="top" shrinkToFit="1"/>
    </xf>
    <xf numFmtId="188" fontId="10" fillId="8" borderId="22" xfId="0" applyNumberFormat="1" applyFont="1" applyFill="1" applyBorder="1" applyAlignment="1">
      <alignment horizontal="left" vertical="top" shrinkToFit="1"/>
    </xf>
    <xf numFmtId="187" fontId="10" fillId="9" borderId="22" xfId="0" applyNumberFormat="1" applyFont="1" applyFill="1" applyBorder="1" applyAlignment="1">
      <alignment horizontal="left" vertical="top" shrinkToFit="1"/>
    </xf>
    <xf numFmtId="187" fontId="13" fillId="5" borderId="3" xfId="0" applyNumberFormat="1" applyFont="1" applyFill="1" applyBorder="1" applyAlignment="1">
      <alignment vertical="top" wrapText="1"/>
    </xf>
    <xf numFmtId="187" fontId="16" fillId="5" borderId="3" xfId="0" applyNumberFormat="1" applyFont="1" applyFill="1" applyBorder="1" applyAlignment="1">
      <alignment vertical="top" wrapText="1"/>
    </xf>
    <xf numFmtId="188" fontId="13" fillId="5" borderId="3" xfId="0" applyNumberFormat="1" applyFont="1" applyFill="1" applyBorder="1" applyAlignment="1">
      <alignment vertical="top"/>
    </xf>
    <xf numFmtId="187" fontId="13" fillId="5" borderId="3" xfId="0" applyNumberFormat="1" applyFont="1" applyFill="1" applyBorder="1" applyAlignment="1">
      <alignment vertical="top"/>
    </xf>
    <xf numFmtId="188" fontId="13" fillId="5" borderId="3" xfId="0" applyNumberFormat="1" applyFont="1" applyFill="1" applyBorder="1" applyAlignment="1">
      <alignment vertical="top" shrinkToFit="1"/>
    </xf>
    <xf numFmtId="188" fontId="13" fillId="7" borderId="3" xfId="0" applyNumberFormat="1" applyFont="1" applyFill="1" applyBorder="1" applyAlignment="1">
      <alignment vertical="top" shrinkToFit="1"/>
    </xf>
    <xf numFmtId="188" fontId="13" fillId="8" borderId="3" xfId="0" applyNumberFormat="1" applyFont="1" applyFill="1" applyBorder="1" applyAlignment="1">
      <alignment vertical="top" shrinkToFit="1"/>
    </xf>
    <xf numFmtId="187" fontId="13" fillId="5" borderId="3" xfId="0" applyNumberFormat="1" applyFont="1" applyFill="1" applyBorder="1" applyAlignment="1">
      <alignment vertical="top" shrinkToFit="1"/>
    </xf>
    <xf numFmtId="187" fontId="13" fillId="5" borderId="23" xfId="0" applyNumberFormat="1" applyFont="1" applyFill="1" applyBorder="1" applyAlignment="1">
      <alignment vertical="top" wrapText="1"/>
    </xf>
    <xf numFmtId="187" fontId="16" fillId="5" borderId="23" xfId="0" applyNumberFormat="1" applyFont="1" applyFill="1" applyBorder="1" applyAlignment="1">
      <alignment vertical="top" wrapText="1"/>
    </xf>
    <xf numFmtId="188" fontId="13" fillId="5" borderId="23" xfId="0" applyNumberFormat="1" applyFont="1" applyFill="1" applyBorder="1" applyAlignment="1">
      <alignment vertical="top"/>
    </xf>
    <xf numFmtId="188" fontId="13" fillId="5" borderId="23" xfId="0" applyNumberFormat="1" applyFont="1" applyFill="1" applyBorder="1" applyAlignment="1">
      <alignment horizontal="left" vertical="top" wrapText="1"/>
    </xf>
    <xf numFmtId="187" fontId="13" fillId="5" borderId="23" xfId="0" applyNumberFormat="1" applyFont="1" applyFill="1" applyBorder="1" applyAlignment="1">
      <alignment vertical="top"/>
    </xf>
    <xf numFmtId="188" fontId="13" fillId="5" borderId="20" xfId="0" applyNumberFormat="1" applyFont="1" applyFill="1" applyBorder="1" applyAlignment="1">
      <alignment vertical="top" shrinkToFit="1"/>
    </xf>
    <xf numFmtId="188" fontId="13" fillId="7" borderId="20" xfId="0" applyNumberFormat="1" applyFont="1" applyFill="1" applyBorder="1" applyAlignment="1">
      <alignment vertical="top" shrinkToFit="1"/>
    </xf>
    <xf numFmtId="188" fontId="13" fillId="8" borderId="20" xfId="0" applyNumberFormat="1" applyFont="1" applyFill="1" applyBorder="1" applyAlignment="1">
      <alignment vertical="top" shrinkToFit="1"/>
    </xf>
    <xf numFmtId="187" fontId="13" fillId="5" borderId="23" xfId="0" applyNumberFormat="1" applyFont="1" applyFill="1" applyBorder="1" applyAlignment="1">
      <alignment vertical="top" shrinkToFit="1"/>
    </xf>
    <xf numFmtId="187" fontId="13" fillId="5" borderId="22" xfId="0" applyNumberFormat="1" applyFont="1" applyFill="1" applyBorder="1" applyAlignment="1">
      <alignment vertical="top" wrapText="1"/>
    </xf>
    <xf numFmtId="187" fontId="16" fillId="5" borderId="22" xfId="0" applyNumberFormat="1" applyFont="1" applyFill="1" applyBorder="1" applyAlignment="1">
      <alignment vertical="top" wrapText="1"/>
    </xf>
    <xf numFmtId="188" fontId="13" fillId="5" borderId="22" xfId="0" applyNumberFormat="1" applyFont="1" applyFill="1" applyBorder="1" applyAlignment="1">
      <alignment vertical="top"/>
    </xf>
    <xf numFmtId="188" fontId="13" fillId="5" borderId="22" xfId="0" applyNumberFormat="1" applyFont="1" applyFill="1" applyBorder="1" applyAlignment="1">
      <alignment horizontal="left" vertical="top" wrapText="1"/>
    </xf>
    <xf numFmtId="187" fontId="13" fillId="5" borderId="22" xfId="0" applyNumberFormat="1" applyFont="1" applyFill="1" applyBorder="1" applyAlignment="1">
      <alignment vertical="top"/>
    </xf>
    <xf numFmtId="188" fontId="13" fillId="5" borderId="8" xfId="0" applyNumberFormat="1" applyFont="1" applyFill="1" applyBorder="1" applyAlignment="1">
      <alignment vertical="top" shrinkToFit="1"/>
    </xf>
    <xf numFmtId="188" fontId="13" fillId="7" borderId="8" xfId="0" applyNumberFormat="1" applyFont="1" applyFill="1" applyBorder="1" applyAlignment="1">
      <alignment vertical="top" shrinkToFit="1"/>
    </xf>
    <xf numFmtId="188" fontId="13" fillId="8" borderId="8" xfId="0" applyNumberFormat="1" applyFont="1" applyFill="1" applyBorder="1" applyAlignment="1">
      <alignment vertical="top" shrinkToFit="1"/>
    </xf>
    <xf numFmtId="187" fontId="13" fillId="5" borderId="22" xfId="0" applyNumberFormat="1" applyFont="1" applyFill="1" applyBorder="1" applyAlignment="1">
      <alignment vertical="top" shrinkToFit="1"/>
    </xf>
    <xf numFmtId="188" fontId="17" fillId="7" borderId="23" xfId="0" applyNumberFormat="1" applyFont="1" applyFill="1" applyBorder="1" applyAlignment="1">
      <alignment vertical="top" shrinkToFit="1"/>
    </xf>
    <xf numFmtId="188" fontId="17" fillId="8" borderId="23" xfId="0" applyNumberFormat="1" applyFont="1" applyFill="1" applyBorder="1" applyAlignment="1">
      <alignment vertical="top" shrinkToFit="1"/>
    </xf>
    <xf numFmtId="187" fontId="17" fillId="0" borderId="3" xfId="0" applyNumberFormat="1" applyFont="1" applyBorder="1" applyAlignment="1">
      <alignment vertical="top" shrinkToFit="1"/>
    </xf>
    <xf numFmtId="187" fontId="17" fillId="0" borderId="0" xfId="0" applyNumberFormat="1" applyFont="1" applyAlignment="1">
      <alignment vertical="top" shrinkToFit="1"/>
    </xf>
    <xf numFmtId="0" fontId="19" fillId="0" borderId="0" xfId="0" applyFont="1" applyAlignment="1"/>
    <xf numFmtId="187" fontId="17" fillId="0" borderId="6" xfId="0" applyNumberFormat="1" applyFont="1" applyBorder="1" applyAlignment="1">
      <alignment vertical="top" wrapText="1"/>
    </xf>
    <xf numFmtId="188" fontId="17" fillId="0" borderId="6" xfId="0" applyNumberFormat="1" applyFont="1" applyBorder="1" applyAlignment="1">
      <alignment vertical="top"/>
    </xf>
    <xf numFmtId="187" fontId="17" fillId="0" borderId="5" xfId="0" applyNumberFormat="1" applyFont="1" applyBorder="1" applyAlignment="1">
      <alignment vertical="top"/>
    </xf>
    <xf numFmtId="188" fontId="17" fillId="0" borderId="6" xfId="0" applyNumberFormat="1" applyFont="1" applyBorder="1" applyAlignment="1">
      <alignment vertical="top" shrinkToFit="1"/>
    </xf>
    <xf numFmtId="188" fontId="17" fillId="7" borderId="16" xfId="0" applyNumberFormat="1" applyFont="1" applyFill="1" applyBorder="1" applyAlignment="1">
      <alignment vertical="top" shrinkToFit="1"/>
    </xf>
    <xf numFmtId="188" fontId="17" fillId="8" borderId="16" xfId="0" applyNumberFormat="1" applyFont="1" applyFill="1" applyBorder="1" applyAlignment="1">
      <alignment vertical="top" shrinkToFit="1"/>
    </xf>
    <xf numFmtId="187" fontId="17" fillId="0" borderId="4" xfId="0" applyNumberFormat="1" applyFont="1" applyBorder="1" applyAlignment="1">
      <alignment vertical="top" wrapText="1"/>
    </xf>
    <xf numFmtId="188" fontId="17" fillId="0" borderId="4" xfId="0" applyNumberFormat="1" applyFont="1" applyBorder="1" applyAlignment="1">
      <alignment vertical="top"/>
    </xf>
    <xf numFmtId="187" fontId="17" fillId="0" borderId="4" xfId="0" applyNumberFormat="1" applyFont="1" applyBorder="1" applyAlignment="1">
      <alignment horizontal="left" vertical="top"/>
    </xf>
    <xf numFmtId="187" fontId="17" fillId="0" borderId="4" xfId="0" applyNumberFormat="1" applyFont="1" applyBorder="1" applyAlignment="1">
      <alignment vertical="top"/>
    </xf>
    <xf numFmtId="187" fontId="17" fillId="0" borderId="8" xfId="0" applyNumberFormat="1" applyFont="1" applyBorder="1" applyAlignment="1">
      <alignment vertical="top"/>
    </xf>
    <xf numFmtId="188" fontId="17" fillId="7" borderId="22" xfId="0" applyNumberFormat="1" applyFont="1" applyFill="1" applyBorder="1" applyAlignment="1">
      <alignment vertical="top" shrinkToFit="1"/>
    </xf>
    <xf numFmtId="188" fontId="17" fillId="8" borderId="22" xfId="0" applyNumberFormat="1" applyFont="1" applyFill="1" applyBorder="1" applyAlignment="1">
      <alignment vertical="top" shrinkToFit="1"/>
    </xf>
    <xf numFmtId="188" fontId="17" fillId="0" borderId="4" xfId="0" applyNumberFormat="1" applyFont="1" applyBorder="1" applyAlignment="1">
      <alignment vertical="top" shrinkToFit="1"/>
    </xf>
    <xf numFmtId="187" fontId="17" fillId="0" borderId="4" xfId="0" applyNumberFormat="1" applyFont="1" applyBorder="1" applyAlignment="1">
      <alignment vertical="top" shrinkToFit="1"/>
    </xf>
    <xf numFmtId="187" fontId="17" fillId="0" borderId="23" xfId="0" applyNumberFormat="1" applyFont="1" applyBorder="1" applyAlignment="1">
      <alignment vertical="top" wrapText="1"/>
    </xf>
    <xf numFmtId="188" fontId="17" fillId="0" borderId="23" xfId="0" applyNumberFormat="1" applyFont="1" applyBorder="1" applyAlignment="1">
      <alignment vertical="top"/>
    </xf>
    <xf numFmtId="187" fontId="17" fillId="0" borderId="23" xfId="0" applyNumberFormat="1" applyFont="1" applyBorder="1" applyAlignment="1">
      <alignment horizontal="left" vertical="center" shrinkToFit="1"/>
    </xf>
    <xf numFmtId="187" fontId="17" fillId="0" borderId="23" xfId="0" applyNumberFormat="1" applyFont="1" applyBorder="1" applyAlignment="1">
      <alignment vertical="top"/>
    </xf>
    <xf numFmtId="188" fontId="17" fillId="0" borderId="2" xfId="0" applyNumberFormat="1" applyFont="1" applyBorder="1" applyAlignment="1">
      <alignment vertical="top" shrinkToFit="1"/>
    </xf>
    <xf numFmtId="188" fontId="17" fillId="7" borderId="20" xfId="0" applyNumberFormat="1" applyFont="1" applyFill="1" applyBorder="1" applyAlignment="1">
      <alignment vertical="top" shrinkToFit="1"/>
    </xf>
    <xf numFmtId="188" fontId="17" fillId="0" borderId="23" xfId="0" applyNumberFormat="1" applyFont="1" applyBorder="1" applyAlignment="1">
      <alignment vertical="top" shrinkToFit="1"/>
    </xf>
    <xf numFmtId="187" fontId="17" fillId="0" borderId="23" xfId="0" applyNumberFormat="1" applyFont="1" applyBorder="1" applyAlignment="1">
      <alignment vertical="top" shrinkToFit="1"/>
    </xf>
    <xf numFmtId="187" fontId="17" fillId="0" borderId="5" xfId="0" applyNumberFormat="1" applyFont="1" applyBorder="1" applyAlignment="1">
      <alignment vertical="top" wrapText="1"/>
    </xf>
    <xf numFmtId="188" fontId="17" fillId="0" borderId="5" xfId="0" applyNumberFormat="1" applyFont="1" applyBorder="1" applyAlignment="1">
      <alignment vertical="top"/>
    </xf>
    <xf numFmtId="187" fontId="17" fillId="0" borderId="5" xfId="0" applyNumberFormat="1" applyFont="1" applyBorder="1" applyAlignment="1">
      <alignment horizontal="left" vertical="top"/>
    </xf>
    <xf numFmtId="188" fontId="17" fillId="0" borderId="8" xfId="0" applyNumberFormat="1" applyFont="1" applyBorder="1" applyAlignment="1">
      <alignment vertical="top" shrinkToFit="1"/>
    </xf>
    <xf numFmtId="188" fontId="17" fillId="7" borderId="8" xfId="0" applyNumberFormat="1" applyFont="1" applyFill="1" applyBorder="1" applyAlignment="1">
      <alignment vertical="top" shrinkToFit="1"/>
    </xf>
    <xf numFmtId="188" fontId="17" fillId="8" borderId="5" xfId="0" applyNumberFormat="1" applyFont="1" applyFill="1" applyBorder="1" applyAlignment="1">
      <alignment vertical="top" shrinkToFit="1"/>
    </xf>
    <xf numFmtId="188" fontId="17" fillId="0" borderId="5" xfId="0" applyNumberFormat="1" applyFont="1" applyBorder="1" applyAlignment="1">
      <alignment vertical="top" shrinkToFit="1"/>
    </xf>
    <xf numFmtId="187" fontId="17" fillId="0" borderId="5" xfId="0" applyNumberFormat="1" applyFont="1" applyBorder="1" applyAlignment="1">
      <alignment vertical="top" shrinkToFit="1"/>
    </xf>
    <xf numFmtId="187" fontId="17" fillId="0" borderId="23" xfId="0" applyNumberFormat="1" applyFont="1" applyBorder="1" applyAlignment="1">
      <alignment horizontal="left" vertical="top" wrapText="1"/>
    </xf>
    <xf numFmtId="188" fontId="17" fillId="7" borderId="5" xfId="0" applyNumberFormat="1" applyFont="1" applyFill="1" applyBorder="1" applyAlignment="1">
      <alignment vertical="top" shrinkToFit="1"/>
    </xf>
    <xf numFmtId="187" fontId="17" fillId="0" borderId="15" xfId="0" applyNumberFormat="1" applyFont="1" applyBorder="1" applyAlignment="1">
      <alignment vertical="top" wrapText="1"/>
    </xf>
    <xf numFmtId="188" fontId="17" fillId="0" borderId="15" xfId="0" applyNumberFormat="1" applyFont="1" applyBorder="1" applyAlignment="1">
      <alignment vertical="top"/>
    </xf>
    <xf numFmtId="187" fontId="17" fillId="0" borderId="15" xfId="0" applyNumberFormat="1" applyFont="1" applyBorder="1" applyAlignment="1">
      <alignment horizontal="left" vertical="top"/>
    </xf>
    <xf numFmtId="187" fontId="17" fillId="0" borderId="15" xfId="0" applyNumberFormat="1" applyFont="1" applyBorder="1" applyAlignment="1">
      <alignment vertical="top"/>
    </xf>
    <xf numFmtId="188" fontId="17" fillId="0" borderId="15" xfId="0" applyNumberFormat="1" applyFont="1" applyBorder="1" applyAlignment="1">
      <alignment vertical="top" shrinkToFit="1"/>
    </xf>
    <xf numFmtId="188" fontId="17" fillId="7" borderId="24" xfId="0" applyNumberFormat="1" applyFont="1" applyFill="1" applyBorder="1" applyAlignment="1">
      <alignment vertical="top" shrinkToFit="1"/>
    </xf>
    <xf numFmtId="188" fontId="17" fillId="8" borderId="24" xfId="0" applyNumberFormat="1" applyFont="1" applyFill="1" applyBorder="1" applyAlignment="1">
      <alignment vertical="top" shrinkToFit="1"/>
    </xf>
    <xf numFmtId="187" fontId="17" fillId="0" borderId="15" xfId="0" applyNumberFormat="1" applyFont="1" applyBorder="1" applyAlignment="1">
      <alignment vertical="top" shrinkToFit="1"/>
    </xf>
    <xf numFmtId="188" fontId="17" fillId="7" borderId="25" xfId="0" applyNumberFormat="1" applyFont="1" applyFill="1" applyBorder="1" applyAlignment="1">
      <alignment vertical="top" shrinkToFit="1"/>
    </xf>
    <xf numFmtId="188" fontId="17" fillId="8" borderId="25" xfId="0" applyNumberFormat="1" applyFont="1" applyFill="1" applyBorder="1" applyAlignment="1">
      <alignment vertical="top" shrinkToFit="1"/>
    </xf>
    <xf numFmtId="187" fontId="17" fillId="0" borderId="8" xfId="0" applyNumberFormat="1" applyFont="1" applyBorder="1" applyAlignment="1">
      <alignment vertical="top" wrapText="1"/>
    </xf>
    <xf numFmtId="188" fontId="17" fillId="0" borderId="8" xfId="0" applyNumberFormat="1" applyFont="1" applyBorder="1" applyAlignment="1">
      <alignment vertical="top"/>
    </xf>
    <xf numFmtId="187" fontId="17" fillId="0" borderId="8" xfId="0" applyNumberFormat="1" applyFont="1" applyBorder="1" applyAlignment="1">
      <alignment horizontal="left" vertical="top"/>
    </xf>
    <xf numFmtId="188" fontId="17" fillId="8" borderId="8" xfId="0" applyNumberFormat="1" applyFont="1" applyFill="1" applyBorder="1" applyAlignment="1">
      <alignment vertical="top" shrinkToFit="1"/>
    </xf>
    <xf numFmtId="187" fontId="17" fillId="0" borderId="8" xfId="0" applyNumberFormat="1" applyFont="1" applyBorder="1" applyAlignment="1">
      <alignment vertical="top" shrinkToFit="1"/>
    </xf>
    <xf numFmtId="187" fontId="17" fillId="0" borderId="5" xfId="0" applyNumberFormat="1" applyFont="1" applyBorder="1" applyAlignment="1">
      <alignment horizontal="left" vertical="top" wrapText="1"/>
    </xf>
    <xf numFmtId="187" fontId="10" fillId="10" borderId="23" xfId="0" applyNumberFormat="1" applyFont="1" applyFill="1" applyBorder="1" applyAlignment="1">
      <alignment vertical="top" wrapText="1"/>
    </xf>
    <xf numFmtId="188" fontId="10" fillId="10" borderId="23" xfId="0" applyNumberFormat="1" applyFont="1" applyFill="1" applyBorder="1" applyAlignment="1">
      <alignment vertical="top"/>
    </xf>
    <xf numFmtId="187" fontId="13" fillId="10" borderId="23" xfId="0" applyNumberFormat="1" applyFont="1" applyFill="1" applyBorder="1" applyAlignment="1">
      <alignment horizontal="left" vertical="top" wrapText="1"/>
    </xf>
    <xf numFmtId="187" fontId="10" fillId="10" borderId="23" xfId="0" applyNumberFormat="1" applyFont="1" applyFill="1" applyBorder="1" applyAlignment="1">
      <alignment vertical="top"/>
    </xf>
    <xf numFmtId="188" fontId="10" fillId="10" borderId="23" xfId="0" applyNumberFormat="1" applyFont="1" applyFill="1" applyBorder="1" applyAlignment="1">
      <alignment vertical="top" shrinkToFit="1"/>
    </xf>
    <xf numFmtId="188" fontId="10" fillId="8" borderId="23" xfId="0" applyNumberFormat="1" applyFont="1" applyFill="1" applyBorder="1" applyAlignment="1">
      <alignment vertical="top" shrinkToFit="1"/>
    </xf>
    <xf numFmtId="187" fontId="10" fillId="10" borderId="23" xfId="0" applyNumberFormat="1" applyFont="1" applyFill="1" applyBorder="1" applyAlignment="1">
      <alignment vertical="top" shrinkToFit="1"/>
    </xf>
    <xf numFmtId="187" fontId="10" fillId="0" borderId="6" xfId="0" applyNumberFormat="1" applyFont="1" applyBorder="1" applyAlignment="1">
      <alignment vertical="top" wrapText="1"/>
    </xf>
    <xf numFmtId="188" fontId="10" fillId="0" borderId="6" xfId="0" applyNumberFormat="1" applyFont="1" applyBorder="1" applyAlignment="1">
      <alignment vertical="top"/>
    </xf>
    <xf numFmtId="187" fontId="10" fillId="0" borderId="6" xfId="0" applyNumberFormat="1" applyFont="1" applyBorder="1" applyAlignment="1">
      <alignment horizontal="left" vertical="top"/>
    </xf>
    <xf numFmtId="187" fontId="10" fillId="0" borderId="6" xfId="0" applyNumberFormat="1" applyFont="1" applyBorder="1" applyAlignment="1">
      <alignment vertical="top"/>
    </xf>
    <xf numFmtId="187" fontId="10" fillId="0" borderId="5" xfId="0" applyNumberFormat="1" applyFont="1" applyBorder="1" applyAlignment="1">
      <alignment vertical="top"/>
    </xf>
    <xf numFmtId="188" fontId="10" fillId="0" borderId="6" xfId="0" applyNumberFormat="1" applyFont="1" applyBorder="1" applyAlignment="1">
      <alignment vertical="top" shrinkToFit="1"/>
    </xf>
    <xf numFmtId="188" fontId="10" fillId="7" borderId="16" xfId="0" applyNumberFormat="1" applyFont="1" applyFill="1" applyBorder="1" applyAlignment="1">
      <alignment vertical="top" shrinkToFit="1"/>
    </xf>
    <xf numFmtId="188" fontId="10" fillId="8" borderId="16" xfId="0" applyNumberFormat="1" applyFont="1" applyFill="1" applyBorder="1" applyAlignment="1">
      <alignment vertical="top" shrinkToFit="1"/>
    </xf>
    <xf numFmtId="187" fontId="10" fillId="0" borderId="6" xfId="0" applyNumberFormat="1" applyFont="1" applyBorder="1" applyAlignment="1">
      <alignment vertical="top" shrinkToFit="1"/>
    </xf>
    <xf numFmtId="187" fontId="10" fillId="0" borderId="4" xfId="0" applyNumberFormat="1" applyFont="1" applyBorder="1" applyAlignment="1">
      <alignment vertical="top" wrapText="1"/>
    </xf>
    <xf numFmtId="188" fontId="10" fillId="0" borderId="4" xfId="0" applyNumberFormat="1" applyFont="1" applyBorder="1" applyAlignment="1">
      <alignment vertical="top"/>
    </xf>
    <xf numFmtId="187" fontId="10" fillId="0" borderId="4" xfId="0" applyNumberFormat="1" applyFont="1" applyBorder="1" applyAlignment="1">
      <alignment horizontal="left" vertical="top"/>
    </xf>
    <xf numFmtId="187" fontId="10" fillId="0" borderId="4" xfId="0" applyNumberFormat="1" applyFont="1" applyBorder="1" applyAlignment="1">
      <alignment vertical="top"/>
    </xf>
    <xf numFmtId="187" fontId="10" fillId="0" borderId="8" xfId="0" applyNumberFormat="1" applyFont="1" applyBorder="1" applyAlignment="1">
      <alignment vertical="top"/>
    </xf>
    <xf numFmtId="188" fontId="10" fillId="7" borderId="22" xfId="0" applyNumberFormat="1" applyFont="1" applyFill="1" applyBorder="1" applyAlignment="1">
      <alignment vertical="top" shrinkToFit="1"/>
    </xf>
    <xf numFmtId="188" fontId="10" fillId="8" borderId="22" xfId="0" applyNumberFormat="1" applyFont="1" applyFill="1" applyBorder="1" applyAlignment="1">
      <alignment vertical="top" shrinkToFit="1"/>
    </xf>
    <xf numFmtId="188" fontId="10" fillId="0" borderId="4" xfId="0" applyNumberFormat="1" applyFont="1" applyBorder="1" applyAlignment="1">
      <alignment vertical="top" shrinkToFit="1"/>
    </xf>
    <xf numFmtId="187" fontId="10" fillId="0" borderId="4" xfId="0" applyNumberFormat="1" applyFont="1" applyBorder="1" applyAlignment="1">
      <alignment vertical="top" shrinkToFit="1"/>
    </xf>
    <xf numFmtId="187" fontId="10" fillId="0" borderId="23" xfId="0" applyNumberFormat="1" applyFont="1" applyBorder="1" applyAlignment="1">
      <alignment vertical="top" wrapText="1"/>
    </xf>
    <xf numFmtId="188" fontId="10" fillId="0" borderId="23" xfId="0" applyNumberFormat="1" applyFont="1" applyBorder="1" applyAlignment="1">
      <alignment vertical="top"/>
    </xf>
    <xf numFmtId="187" fontId="10" fillId="0" borderId="23" xfId="0" applyNumberFormat="1" applyFont="1" applyBorder="1" applyAlignment="1">
      <alignment horizontal="left" vertical="top" wrapText="1"/>
    </xf>
    <xf numFmtId="187" fontId="10" fillId="0" borderId="23" xfId="0" applyNumberFormat="1" applyFont="1" applyBorder="1" applyAlignment="1">
      <alignment vertical="top"/>
    </xf>
    <xf numFmtId="188" fontId="10" fillId="0" borderId="2" xfId="0" applyNumberFormat="1" applyFont="1" applyBorder="1" applyAlignment="1">
      <alignment vertical="top" shrinkToFit="1"/>
    </xf>
    <xf numFmtId="187" fontId="10" fillId="0" borderId="23" xfId="0" applyNumberFormat="1" applyFont="1" applyBorder="1" applyAlignment="1">
      <alignment vertical="top" shrinkToFit="1"/>
    </xf>
    <xf numFmtId="187" fontId="10" fillId="0" borderId="5" xfId="0" applyNumberFormat="1" applyFont="1" applyBorder="1" applyAlignment="1">
      <alignment vertical="top" wrapText="1"/>
    </xf>
    <xf numFmtId="188" fontId="10" fillId="0" borderId="5" xfId="0" applyNumberFormat="1" applyFont="1" applyBorder="1" applyAlignment="1">
      <alignment vertical="top"/>
    </xf>
    <xf numFmtId="187" fontId="10" fillId="0" borderId="5" xfId="0" applyNumberFormat="1" applyFont="1" applyBorder="1" applyAlignment="1">
      <alignment horizontal="left" vertical="top"/>
    </xf>
    <xf numFmtId="188" fontId="10" fillId="8" borderId="5" xfId="0" applyNumberFormat="1" applyFont="1" applyFill="1" applyBorder="1" applyAlignment="1">
      <alignment vertical="top" shrinkToFit="1"/>
    </xf>
    <xf numFmtId="187" fontId="10" fillId="0" borderId="5" xfId="0" applyNumberFormat="1" applyFont="1" applyBorder="1" applyAlignment="1">
      <alignment vertical="top" shrinkToFit="1"/>
    </xf>
    <xf numFmtId="187" fontId="17" fillId="0" borderId="6" xfId="0" applyNumberFormat="1" applyFont="1" applyBorder="1" applyAlignment="1">
      <alignment horizontal="left" vertical="top" wrapText="1"/>
    </xf>
    <xf numFmtId="187" fontId="10" fillId="10" borderId="3" xfId="0" applyNumberFormat="1" applyFont="1" applyFill="1" applyBorder="1" applyAlignment="1">
      <alignment vertical="top" wrapText="1"/>
    </xf>
    <xf numFmtId="188" fontId="10" fillId="10" borderId="3" xfId="0" applyNumberFormat="1" applyFont="1" applyFill="1" applyBorder="1" applyAlignment="1">
      <alignment vertical="top"/>
    </xf>
    <xf numFmtId="187" fontId="13" fillId="10" borderId="3" xfId="0" applyNumberFormat="1" applyFont="1" applyFill="1" applyBorder="1" applyAlignment="1">
      <alignment horizontal="left" vertical="top" wrapText="1"/>
    </xf>
    <xf numFmtId="187" fontId="10" fillId="10" borderId="3" xfId="0" applyNumberFormat="1" applyFont="1" applyFill="1" applyBorder="1" applyAlignment="1">
      <alignment vertical="top"/>
    </xf>
    <xf numFmtId="188" fontId="10" fillId="10" borderId="3" xfId="0" applyNumberFormat="1" applyFont="1" applyFill="1" applyBorder="1" applyAlignment="1">
      <alignment vertical="top" shrinkToFit="1"/>
    </xf>
    <xf numFmtId="188" fontId="10" fillId="7" borderId="3" xfId="0" applyNumberFormat="1" applyFont="1" applyFill="1" applyBorder="1" applyAlignment="1">
      <alignment vertical="top" shrinkToFit="1"/>
    </xf>
    <xf numFmtId="188" fontId="10" fillId="8" borderId="3" xfId="0" applyNumberFormat="1" applyFont="1" applyFill="1" applyBorder="1" applyAlignment="1">
      <alignment vertical="top" shrinkToFit="1"/>
    </xf>
    <xf numFmtId="187" fontId="10" fillId="10" borderId="3" xfId="0" applyNumberFormat="1" applyFont="1" applyFill="1" applyBorder="1" applyAlignment="1">
      <alignment vertical="top" shrinkToFit="1"/>
    </xf>
    <xf numFmtId="187" fontId="10" fillId="0" borderId="6" xfId="0" applyNumberFormat="1" applyFont="1" applyBorder="1" applyAlignment="1">
      <alignment horizontal="left" vertical="top" wrapText="1"/>
    </xf>
    <xf numFmtId="187" fontId="10" fillId="0" borderId="5" xfId="0" applyNumberFormat="1" applyFont="1" applyBorder="1" applyAlignment="1">
      <alignment horizontal="left" vertical="top" wrapText="1"/>
    </xf>
    <xf numFmtId="187" fontId="10" fillId="4" borderId="26" xfId="0" applyNumberFormat="1" applyFont="1" applyFill="1" applyBorder="1" applyAlignment="1">
      <alignment vertical="top" shrinkToFit="1"/>
    </xf>
    <xf numFmtId="188" fontId="10" fillId="7" borderId="24" xfId="0" applyNumberFormat="1" applyFont="1" applyFill="1" applyBorder="1" applyAlignment="1">
      <alignment vertical="top" shrinkToFit="1"/>
    </xf>
    <xf numFmtId="187" fontId="10" fillId="0" borderId="8" xfId="0" applyNumberFormat="1" applyFont="1" applyBorder="1" applyAlignment="1">
      <alignment vertical="top" wrapText="1"/>
    </xf>
    <xf numFmtId="188" fontId="10" fillId="0" borderId="8" xfId="0" applyNumberFormat="1" applyFont="1" applyBorder="1" applyAlignment="1">
      <alignment vertical="top"/>
    </xf>
    <xf numFmtId="188" fontId="10" fillId="8" borderId="8" xfId="0" applyNumberFormat="1" applyFont="1" applyFill="1" applyBorder="1" applyAlignment="1">
      <alignment vertical="top" shrinkToFit="1"/>
    </xf>
    <xf numFmtId="187" fontId="10" fillId="0" borderId="8" xfId="0" applyNumberFormat="1" applyFont="1" applyBorder="1" applyAlignment="1">
      <alignment vertical="top" shrinkToFit="1"/>
    </xf>
    <xf numFmtId="187" fontId="10" fillId="0" borderId="15" xfId="0" applyNumberFormat="1" applyFont="1" applyBorder="1" applyAlignment="1">
      <alignment vertical="top" wrapText="1"/>
    </xf>
    <xf numFmtId="188" fontId="10" fillId="0" borderId="15" xfId="0" applyNumberFormat="1" applyFont="1" applyBorder="1" applyAlignment="1">
      <alignment vertical="top"/>
    </xf>
    <xf numFmtId="187" fontId="10" fillId="0" borderId="15" xfId="0" applyNumberFormat="1" applyFont="1" applyBorder="1" applyAlignment="1">
      <alignment vertical="top"/>
    </xf>
    <xf numFmtId="188" fontId="10" fillId="0" borderId="15" xfId="0" applyNumberFormat="1" applyFont="1" applyBorder="1" applyAlignment="1">
      <alignment vertical="top" shrinkToFit="1"/>
    </xf>
    <xf numFmtId="188" fontId="10" fillId="8" borderId="24" xfId="0" applyNumberFormat="1" applyFont="1" applyFill="1" applyBorder="1" applyAlignment="1">
      <alignment vertical="top" shrinkToFit="1"/>
    </xf>
    <xf numFmtId="187" fontId="10" fillId="0" borderId="15" xfId="0" applyNumberFormat="1" applyFont="1" applyBorder="1" applyAlignment="1">
      <alignment vertical="top" shrinkToFit="1"/>
    </xf>
    <xf numFmtId="188" fontId="13" fillId="5" borderId="3" xfId="0" applyNumberFormat="1" applyFont="1" applyFill="1" applyBorder="1" applyAlignment="1">
      <alignment vertical="top" wrapText="1"/>
    </xf>
    <xf numFmtId="188" fontId="13" fillId="5" borderId="23" xfId="0" applyNumberFormat="1" applyFont="1" applyFill="1" applyBorder="1" applyAlignment="1">
      <alignment vertical="top" shrinkToFit="1"/>
    </xf>
    <xf numFmtId="188" fontId="13" fillId="7" borderId="23" xfId="0" applyNumberFormat="1" applyFont="1" applyFill="1" applyBorder="1" applyAlignment="1">
      <alignment vertical="top" shrinkToFit="1"/>
    </xf>
    <xf numFmtId="188" fontId="13" fillId="8" borderId="23" xfId="0" applyNumberFormat="1" applyFont="1" applyFill="1" applyBorder="1" applyAlignment="1">
      <alignment vertical="top" shrinkToFit="1"/>
    </xf>
    <xf numFmtId="188" fontId="13" fillId="5" borderId="22" xfId="0" applyNumberFormat="1" applyFont="1" applyFill="1" applyBorder="1" applyAlignment="1">
      <alignment vertical="top" shrinkToFit="1"/>
    </xf>
    <xf numFmtId="188" fontId="13" fillId="7" borderId="22" xfId="0" applyNumberFormat="1" applyFont="1" applyFill="1" applyBorder="1" applyAlignment="1">
      <alignment vertical="top" shrinkToFit="1"/>
    </xf>
    <xf numFmtId="188" fontId="13" fillId="8" borderId="22" xfId="0" applyNumberFormat="1" applyFont="1" applyFill="1" applyBorder="1" applyAlignment="1">
      <alignment vertical="top" shrinkToFit="1"/>
    </xf>
    <xf numFmtId="187" fontId="10" fillId="0" borderId="15" xfId="0" applyNumberFormat="1" applyFont="1" applyBorder="1" applyAlignment="1">
      <alignment horizontal="left" vertical="top"/>
    </xf>
    <xf numFmtId="187" fontId="13" fillId="6" borderId="5" xfId="0" applyNumberFormat="1" applyFont="1" applyFill="1" applyBorder="1" applyAlignment="1">
      <alignment vertical="top" wrapText="1"/>
    </xf>
    <xf numFmtId="187" fontId="16" fillId="6" borderId="5" xfId="0" applyNumberFormat="1" applyFont="1" applyFill="1" applyBorder="1" applyAlignment="1">
      <alignment vertical="top" wrapText="1"/>
    </xf>
    <xf numFmtId="188" fontId="13" fillId="6" borderId="5" xfId="0" applyNumberFormat="1" applyFont="1" applyFill="1" applyBorder="1" applyAlignment="1">
      <alignment vertical="top"/>
    </xf>
    <xf numFmtId="188" fontId="13" fillId="6" borderId="5" xfId="0" applyNumberFormat="1" applyFont="1" applyFill="1" applyBorder="1" applyAlignment="1">
      <alignment vertical="top" wrapText="1"/>
    </xf>
    <xf numFmtId="187" fontId="13" fillId="6" borderId="5" xfId="0" applyNumberFormat="1" applyFont="1" applyFill="1" applyBorder="1" applyAlignment="1">
      <alignment vertical="top"/>
    </xf>
    <xf numFmtId="188" fontId="13" fillId="6" borderId="5" xfId="0" applyNumberFormat="1" applyFont="1" applyFill="1" applyBorder="1" applyAlignment="1">
      <alignment vertical="top" shrinkToFit="1"/>
    </xf>
    <xf numFmtId="187" fontId="13" fillId="6" borderId="5" xfId="0" applyNumberFormat="1" applyFont="1" applyFill="1" applyBorder="1" applyAlignment="1">
      <alignment vertical="top" shrinkToFit="1"/>
    </xf>
    <xf numFmtId="187" fontId="10" fillId="0" borderId="0" xfId="0" applyNumberFormat="1" applyFont="1" applyAlignment="1">
      <alignment vertical="top" wrapText="1"/>
    </xf>
    <xf numFmtId="187" fontId="2" fillId="0" borderId="1" xfId="0" applyNumberFormat="1" applyFont="1" applyBorder="1" applyAlignment="1">
      <alignment horizontal="center" vertical="top"/>
    </xf>
    <xf numFmtId="187" fontId="8" fillId="3" borderId="13" xfId="0" applyNumberFormat="1" applyFont="1" applyFill="1" applyBorder="1" applyAlignment="1">
      <alignment horizontal="center" vertical="top"/>
    </xf>
    <xf numFmtId="188" fontId="6" fillId="0" borderId="15" xfId="0" applyNumberFormat="1" applyFont="1" applyBorder="1" applyAlignment="1">
      <alignment horizontal="center" vertical="top"/>
    </xf>
    <xf numFmtId="188" fontId="8" fillId="5" borderId="3" xfId="0" applyNumberFormat="1" applyFont="1" applyFill="1" applyBorder="1" applyAlignment="1">
      <alignment horizontal="center" vertical="top" wrapText="1"/>
    </xf>
    <xf numFmtId="188" fontId="8" fillId="0" borderId="6" xfId="0" applyNumberFormat="1" applyFont="1" applyBorder="1" applyAlignment="1">
      <alignment horizontal="center" vertical="top" wrapText="1"/>
    </xf>
    <xf numFmtId="188" fontId="6" fillId="0" borderId="5" xfId="0" applyNumberFormat="1" applyFont="1" applyBorder="1" applyAlignment="1">
      <alignment horizontal="center" vertical="top"/>
    </xf>
    <xf numFmtId="188" fontId="6" fillId="0" borderId="6" xfId="0" applyNumberFormat="1" applyFont="1" applyBorder="1" applyAlignment="1">
      <alignment horizontal="center" vertical="top"/>
    </xf>
    <xf numFmtId="188" fontId="6" fillId="0" borderId="7" xfId="0" applyNumberFormat="1" applyFont="1" applyBorder="1" applyAlignment="1">
      <alignment horizontal="center" vertical="top"/>
    </xf>
    <xf numFmtId="188" fontId="6" fillId="6" borderId="3" xfId="0" applyNumberFormat="1" applyFont="1" applyFill="1" applyBorder="1" applyAlignment="1">
      <alignment horizontal="center" vertical="top"/>
    </xf>
    <xf numFmtId="188" fontId="6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/>
    </xf>
    <xf numFmtId="187" fontId="8" fillId="0" borderId="5" xfId="0" applyNumberFormat="1" applyFont="1" applyBorder="1" applyAlignment="1">
      <alignment horizontal="left" vertical="center" shrinkToFit="1"/>
    </xf>
    <xf numFmtId="188" fontId="25" fillId="0" borderId="15" xfId="0" applyNumberFormat="1" applyFont="1" applyBorder="1" applyAlignment="1">
      <alignment vertical="top"/>
    </xf>
    <xf numFmtId="188" fontId="6" fillId="0" borderId="24" xfId="0" applyNumberFormat="1" applyFont="1" applyBorder="1" applyAlignment="1">
      <alignment horizontal="center" vertical="top"/>
    </xf>
    <xf numFmtId="187" fontId="6" fillId="0" borderId="24" xfId="0" applyNumberFormat="1" applyFont="1" applyBorder="1" applyAlignment="1">
      <alignment vertical="top" wrapText="1"/>
    </xf>
    <xf numFmtId="187" fontId="6" fillId="0" borderId="24" xfId="0" applyNumberFormat="1" applyFont="1" applyBorder="1" applyAlignment="1">
      <alignment horizontal="center" vertical="top"/>
    </xf>
    <xf numFmtId="187" fontId="6" fillId="0" borderId="24" xfId="0" applyNumberFormat="1" applyFont="1" applyBorder="1" applyAlignment="1">
      <alignment vertical="top"/>
    </xf>
    <xf numFmtId="188" fontId="6" fillId="0" borderId="24" xfId="0" applyNumberFormat="1" applyFont="1" applyBorder="1" applyAlignment="1">
      <alignment vertical="top"/>
    </xf>
    <xf numFmtId="187" fontId="26" fillId="0" borderId="6" xfId="0" applyNumberFormat="1" applyFont="1" applyBorder="1" applyAlignment="1">
      <alignment vertical="top"/>
    </xf>
    <xf numFmtId="188" fontId="26" fillId="0" borderId="6" xfId="0" applyNumberFormat="1" applyFont="1" applyBorder="1" applyAlignment="1">
      <alignment vertical="top"/>
    </xf>
    <xf numFmtId="187" fontId="13" fillId="0" borderId="6" xfId="0" applyNumberFormat="1" applyFont="1" applyBorder="1" applyAlignment="1">
      <alignment vertical="top"/>
    </xf>
    <xf numFmtId="188" fontId="13" fillId="0" borderId="6" xfId="0" applyNumberFormat="1" applyFont="1" applyBorder="1" applyAlignment="1">
      <alignment vertical="top"/>
    </xf>
    <xf numFmtId="0" fontId="10" fillId="0" borderId="19" xfId="0" applyFont="1" applyBorder="1" applyAlignment="1">
      <alignment wrapText="1"/>
    </xf>
    <xf numFmtId="187" fontId="6" fillId="0" borderId="6" xfId="0" applyNumberFormat="1" applyFont="1" applyBorder="1" applyAlignment="1">
      <alignment horizontal="left" vertical="top" wrapText="1" shrinkToFit="1"/>
    </xf>
    <xf numFmtId="188" fontId="8" fillId="0" borderId="5" xfId="0" applyNumberFormat="1" applyFont="1" applyBorder="1" applyAlignment="1">
      <alignment vertical="top"/>
    </xf>
    <xf numFmtId="188" fontId="8" fillId="0" borderId="25" xfId="0" applyNumberFormat="1" applyFont="1" applyBorder="1" applyAlignment="1">
      <alignment horizontal="center" vertical="top" wrapText="1"/>
    </xf>
    <xf numFmtId="188" fontId="8" fillId="0" borderId="24" xfId="0" applyNumberFormat="1" applyFont="1" applyBorder="1" applyAlignment="1">
      <alignment vertical="top" wrapText="1"/>
    </xf>
    <xf numFmtId="187" fontId="8" fillId="0" borderId="25" xfId="0" applyNumberFormat="1" applyFont="1" applyBorder="1" applyAlignment="1">
      <alignment vertical="top"/>
    </xf>
    <xf numFmtId="188" fontId="8" fillId="0" borderId="25" xfId="0" applyNumberFormat="1" applyFont="1" applyBorder="1" applyAlignment="1">
      <alignment vertical="top"/>
    </xf>
    <xf numFmtId="187" fontId="8" fillId="0" borderId="25" xfId="0" applyNumberFormat="1" applyFont="1" applyBorder="1" applyAlignment="1">
      <alignment vertical="top" wrapText="1"/>
    </xf>
    <xf numFmtId="188" fontId="8" fillId="0" borderId="5" xfId="0" applyNumberFormat="1" applyFont="1" applyBorder="1" applyAlignment="1">
      <alignment horizontal="center" vertical="top" wrapText="1"/>
    </xf>
    <xf numFmtId="187" fontId="8" fillId="0" borderId="5" xfId="0" applyNumberFormat="1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3" xfId="0" applyFont="1" applyBorder="1" applyAlignment="1">
      <alignment horizontal="center" vertical="top" wrapText="1"/>
    </xf>
    <xf numFmtId="187" fontId="6" fillId="0" borderId="16" xfId="0" applyNumberFormat="1" applyFont="1" applyBorder="1" applyAlignment="1">
      <alignment vertical="top" wrapText="1"/>
    </xf>
    <xf numFmtId="188" fontId="6" fillId="0" borderId="16" xfId="0" applyNumberFormat="1" applyFont="1" applyBorder="1" applyAlignment="1">
      <alignment horizontal="center" vertical="top"/>
    </xf>
    <xf numFmtId="187" fontId="8" fillId="0" borderId="16" xfId="0" applyNumberFormat="1" applyFont="1" applyBorder="1" applyAlignment="1">
      <alignment horizontal="left" vertical="center" wrapText="1"/>
    </xf>
    <xf numFmtId="187" fontId="6" fillId="0" borderId="16" xfId="0" applyNumberFormat="1" applyFont="1" applyBorder="1" applyAlignment="1">
      <alignment vertical="top"/>
    </xf>
    <xf numFmtId="188" fontId="6" fillId="0" borderId="16" xfId="0" applyNumberFormat="1" applyFont="1" applyBorder="1" applyAlignment="1">
      <alignment vertical="top"/>
    </xf>
    <xf numFmtId="188" fontId="6" fillId="0" borderId="8" xfId="0" applyNumberFormat="1" applyFont="1" applyBorder="1" applyAlignment="1">
      <alignment horizontal="center" vertical="top"/>
    </xf>
    <xf numFmtId="187" fontId="6" fillId="0" borderId="40" xfId="0" applyNumberFormat="1" applyFont="1" applyBorder="1" applyAlignment="1">
      <alignment horizontal="left" vertical="top" wrapText="1"/>
    </xf>
    <xf numFmtId="187" fontId="6" fillId="0" borderId="8" xfId="0" applyNumberFormat="1" applyFont="1" applyBorder="1" applyAlignment="1">
      <alignment horizontal="left" vertical="top"/>
    </xf>
    <xf numFmtId="187" fontId="6" fillId="0" borderId="8" xfId="0" applyNumberFormat="1" applyFont="1" applyBorder="1" applyAlignment="1">
      <alignment vertical="top"/>
    </xf>
    <xf numFmtId="188" fontId="6" fillId="0" borderId="8" xfId="0" applyNumberFormat="1" applyFont="1" applyBorder="1" applyAlignment="1">
      <alignment vertical="top"/>
    </xf>
    <xf numFmtId="187" fontId="6" fillId="0" borderId="16" xfId="0" applyNumberFormat="1" applyFont="1" applyBorder="1" applyAlignment="1">
      <alignment horizontal="left" vertical="top" wrapText="1"/>
    </xf>
    <xf numFmtId="187" fontId="6" fillId="0" borderId="8" xfId="0" applyNumberFormat="1" applyFont="1" applyBorder="1" applyAlignment="1">
      <alignment horizontal="left" vertical="top" wrapText="1"/>
    </xf>
    <xf numFmtId="0" fontId="30" fillId="0" borderId="4" xfId="0" applyFont="1" applyBorder="1" applyAlignment="1">
      <alignment vertical="top" wrapText="1"/>
    </xf>
    <xf numFmtId="188" fontId="17" fillId="0" borderId="20" xfId="0" applyNumberFormat="1" applyFont="1" applyBorder="1" applyAlignment="1">
      <alignment vertical="top" shrinkToFit="1"/>
    </xf>
    <xf numFmtId="188" fontId="17" fillId="0" borderId="16" xfId="0" applyNumberFormat="1" applyFont="1" applyBorder="1" applyAlignment="1">
      <alignment vertical="top" shrinkToFit="1"/>
    </xf>
    <xf numFmtId="187" fontId="10" fillId="0" borderId="20" xfId="0" applyNumberFormat="1" applyFont="1" applyBorder="1" applyAlignment="1">
      <alignment horizontal="left" vertical="top" wrapText="1"/>
    </xf>
    <xf numFmtId="187" fontId="10" fillId="0" borderId="20" xfId="0" applyNumberFormat="1" applyFont="1" applyBorder="1" applyAlignment="1">
      <alignment vertical="top"/>
    </xf>
    <xf numFmtId="188" fontId="10" fillId="0" borderId="20" xfId="0" applyNumberFormat="1" applyFont="1" applyBorder="1" applyAlignment="1">
      <alignment vertical="top" shrinkToFit="1"/>
    </xf>
    <xf numFmtId="188" fontId="10" fillId="7" borderId="20" xfId="0" applyNumberFormat="1" applyFont="1" applyFill="1" applyBorder="1" applyAlignment="1">
      <alignment vertical="top" shrinkToFit="1"/>
    </xf>
    <xf numFmtId="188" fontId="10" fillId="8" borderId="20" xfId="0" applyNumberFormat="1" applyFont="1" applyFill="1" applyBorder="1" applyAlignment="1">
      <alignment vertical="top" shrinkToFit="1"/>
    </xf>
    <xf numFmtId="187" fontId="10" fillId="0" borderId="20" xfId="0" applyNumberFormat="1" applyFont="1" applyBorder="1" applyAlignment="1">
      <alignment vertical="top" shrinkToFit="1"/>
    </xf>
    <xf numFmtId="187" fontId="10" fillId="0" borderId="8" xfId="0" applyNumberFormat="1" applyFont="1" applyBorder="1" applyAlignment="1">
      <alignment horizontal="left" vertical="top"/>
    </xf>
    <xf numFmtId="187" fontId="10" fillId="0" borderId="20" xfId="0" applyNumberFormat="1" applyFont="1" applyBorder="1" applyAlignment="1">
      <alignment vertical="top" wrapText="1"/>
    </xf>
    <xf numFmtId="188" fontId="10" fillId="0" borderId="20" xfId="0" applyNumberFormat="1" applyFont="1" applyBorder="1" applyAlignment="1">
      <alignment vertical="top"/>
    </xf>
    <xf numFmtId="187" fontId="10" fillId="0" borderId="16" xfId="0" applyNumberFormat="1" applyFont="1" applyBorder="1" applyAlignment="1">
      <alignment vertical="top" wrapText="1"/>
    </xf>
    <xf numFmtId="188" fontId="10" fillId="0" borderId="16" xfId="0" applyNumberFormat="1" applyFont="1" applyBorder="1" applyAlignment="1">
      <alignment vertical="top"/>
    </xf>
    <xf numFmtId="187" fontId="10" fillId="0" borderId="16" xfId="0" applyNumberFormat="1" applyFont="1" applyBorder="1" applyAlignment="1">
      <alignment horizontal="left" vertical="top" wrapText="1"/>
    </xf>
    <xf numFmtId="187" fontId="10" fillId="0" borderId="16" xfId="0" applyNumberFormat="1" applyFont="1" applyBorder="1" applyAlignment="1">
      <alignment vertical="top"/>
    </xf>
    <xf numFmtId="188" fontId="10" fillId="0" borderId="16" xfId="0" applyNumberFormat="1" applyFont="1" applyBorder="1" applyAlignment="1">
      <alignment vertical="top" shrinkToFit="1"/>
    </xf>
    <xf numFmtId="187" fontId="10" fillId="0" borderId="16" xfId="0" applyNumberFormat="1" applyFont="1" applyBorder="1" applyAlignment="1">
      <alignment vertical="top" shrinkToFit="1"/>
    </xf>
    <xf numFmtId="188" fontId="17" fillId="0" borderId="16" xfId="0" applyNumberFormat="1" applyFont="1" applyFill="1" applyBorder="1" applyAlignment="1">
      <alignment vertical="top" shrinkToFit="1"/>
    </xf>
    <xf numFmtId="187" fontId="17" fillId="0" borderId="16" xfId="0" applyNumberFormat="1" applyFont="1" applyBorder="1" applyAlignment="1">
      <alignment vertical="top" wrapText="1"/>
    </xf>
    <xf numFmtId="188" fontId="17" fillId="0" borderId="16" xfId="0" applyNumberFormat="1" applyFont="1" applyBorder="1" applyAlignment="1">
      <alignment vertical="top"/>
    </xf>
    <xf numFmtId="187" fontId="17" fillId="0" borderId="16" xfId="0" applyNumberFormat="1" applyFont="1" applyBorder="1" applyAlignment="1">
      <alignment horizontal="left" vertical="top" wrapText="1"/>
    </xf>
    <xf numFmtId="187" fontId="17" fillId="0" borderId="16" xfId="0" applyNumberFormat="1" applyFont="1" applyBorder="1" applyAlignment="1">
      <alignment vertical="top"/>
    </xf>
    <xf numFmtId="187" fontId="17" fillId="0" borderId="16" xfId="0" applyNumberFormat="1" applyFont="1" applyBorder="1" applyAlignment="1">
      <alignment vertical="top" shrinkToFit="1"/>
    </xf>
    <xf numFmtId="187" fontId="17" fillId="7" borderId="8" xfId="0" applyNumberFormat="1" applyFont="1" applyFill="1" applyBorder="1" applyAlignment="1">
      <alignment vertical="top" shrinkToFit="1"/>
    </xf>
    <xf numFmtId="187" fontId="17" fillId="8" borderId="8" xfId="0" applyNumberFormat="1" applyFont="1" applyFill="1" applyBorder="1" applyAlignment="1">
      <alignment vertical="center" shrinkToFit="1"/>
    </xf>
    <xf numFmtId="188" fontId="17" fillId="0" borderId="24" xfId="0" applyNumberFormat="1" applyFont="1" applyBorder="1" applyAlignment="1">
      <alignment vertical="top" shrinkToFit="1"/>
    </xf>
    <xf numFmtId="187" fontId="17" fillId="0" borderId="25" xfId="0" applyNumberFormat="1" applyFont="1" applyBorder="1" applyAlignment="1">
      <alignment vertical="top" wrapText="1"/>
    </xf>
    <xf numFmtId="188" fontId="17" fillId="0" borderId="25" xfId="0" applyNumberFormat="1" applyFont="1" applyBorder="1" applyAlignment="1">
      <alignment vertical="top"/>
    </xf>
    <xf numFmtId="187" fontId="17" fillId="0" borderId="25" xfId="0" applyNumberFormat="1" applyFont="1" applyBorder="1" applyAlignment="1">
      <alignment horizontal="left" vertical="top" wrapText="1"/>
    </xf>
    <xf numFmtId="187" fontId="17" fillId="0" borderId="25" xfId="0" applyNumberFormat="1" applyFont="1" applyBorder="1" applyAlignment="1">
      <alignment vertical="top"/>
    </xf>
    <xf numFmtId="188" fontId="17" fillId="0" borderId="25" xfId="0" applyNumberFormat="1" applyFont="1" applyBorder="1" applyAlignment="1">
      <alignment vertical="top" shrinkToFit="1"/>
    </xf>
    <xf numFmtId="187" fontId="17" fillId="0" borderId="25" xfId="0" applyNumberFormat="1" applyFont="1" applyBorder="1" applyAlignment="1">
      <alignment vertical="top" shrinkToFit="1"/>
    </xf>
    <xf numFmtId="0" fontId="32" fillId="0" borderId="26" xfId="6" applyFont="1"/>
    <xf numFmtId="0" fontId="31" fillId="0" borderId="26" xfId="6" applyFont="1" applyAlignment="1"/>
    <xf numFmtId="0" fontId="31" fillId="0" borderId="26" xfId="6" applyFont="1" applyAlignment="1">
      <alignment horizontal="right"/>
    </xf>
    <xf numFmtId="0" fontId="33" fillId="0" borderId="26" xfId="6" applyFont="1"/>
    <xf numFmtId="0" fontId="31" fillId="0" borderId="26" xfId="6" applyFont="1" applyAlignment="1">
      <alignment horizontal="center"/>
    </xf>
    <xf numFmtId="0" fontId="23" fillId="0" borderId="26" xfId="6" applyFont="1"/>
    <xf numFmtId="0" fontId="36" fillId="0" borderId="26" xfId="6" applyFont="1" applyAlignment="1">
      <alignment horizontal="center" vertical="top"/>
    </xf>
    <xf numFmtId="0" fontId="36" fillId="0" borderId="26" xfId="6" applyFont="1" applyAlignment="1">
      <alignment vertical="center"/>
    </xf>
    <xf numFmtId="0" fontId="23" fillId="0" borderId="26" xfId="6" applyFont="1" applyAlignment="1">
      <alignment vertical="center"/>
    </xf>
    <xf numFmtId="0" fontId="36" fillId="0" borderId="26" xfId="6" applyFont="1" applyAlignment="1">
      <alignment horizontal="center" vertical="center"/>
    </xf>
    <xf numFmtId="0" fontId="37" fillId="0" borderId="26" xfId="6" applyFont="1" applyAlignment="1">
      <alignment vertical="center"/>
    </xf>
    <xf numFmtId="0" fontId="24" fillId="0" borderId="26" xfId="6" applyFont="1" applyAlignment="1">
      <alignment horizontal="center"/>
    </xf>
    <xf numFmtId="0" fontId="23" fillId="0" borderId="26" xfId="6" applyFont="1" applyAlignment="1">
      <alignment vertical="top"/>
    </xf>
    <xf numFmtId="49" fontId="23" fillId="0" borderId="26" xfId="6" applyNumberFormat="1" applyFont="1" applyAlignment="1">
      <alignment horizontal="left" vertical="top"/>
    </xf>
    <xf numFmtId="0" fontId="23" fillId="0" borderId="26" xfId="6" applyFont="1" applyAlignment="1">
      <alignment vertical="top" wrapText="1"/>
    </xf>
    <xf numFmtId="0" fontId="36" fillId="0" borderId="26" xfId="6" applyFont="1" applyAlignment="1">
      <alignment vertical="center" wrapText="1"/>
    </xf>
    <xf numFmtId="0" fontId="38" fillId="0" borderId="26" xfId="6" applyFont="1" applyBorder="1"/>
    <xf numFmtId="49" fontId="23" fillId="0" borderId="26" xfId="6" applyNumberFormat="1" applyFont="1" applyBorder="1" applyAlignment="1">
      <alignment horizontal="right" vertical="center"/>
    </xf>
    <xf numFmtId="0" fontId="23" fillId="0" borderId="26" xfId="7" applyFont="1" applyBorder="1" applyAlignment="1">
      <alignment vertical="center" wrapText="1"/>
    </xf>
    <xf numFmtId="0" fontId="38" fillId="0" borderId="26" xfId="6" applyFont="1"/>
    <xf numFmtId="49" fontId="23" fillId="0" borderId="26" xfId="6" applyNumberFormat="1" applyFont="1" applyAlignment="1">
      <alignment horizontal="right"/>
    </xf>
    <xf numFmtId="0" fontId="36" fillId="0" borderId="26" xfId="6" applyFont="1" applyAlignment="1">
      <alignment vertical="top"/>
    </xf>
    <xf numFmtId="0" fontId="1" fillId="0" borderId="26" xfId="6"/>
    <xf numFmtId="0" fontId="23" fillId="0" borderId="26" xfId="6" applyFont="1" applyBorder="1" applyAlignment="1">
      <alignment vertical="center"/>
    </xf>
    <xf numFmtId="0" fontId="23" fillId="0" borderId="26" xfId="8" applyFont="1" applyBorder="1" applyAlignment="1">
      <alignment horizontal="left" vertical="center"/>
    </xf>
    <xf numFmtId="0" fontId="39" fillId="0" borderId="26" xfId="6" applyFont="1"/>
    <xf numFmtId="0" fontId="23" fillId="0" borderId="26" xfId="6" applyFont="1" applyAlignment="1">
      <alignment horizontal="center" vertical="top"/>
    </xf>
    <xf numFmtId="0" fontId="41" fillId="0" borderId="26" xfId="6" applyFont="1"/>
    <xf numFmtId="0" fontId="42" fillId="0" borderId="26" xfId="6" applyFont="1" applyAlignment="1">
      <alignment horizontal="center" vertical="top"/>
    </xf>
    <xf numFmtId="0" fontId="42" fillId="0" borderId="26" xfId="6" applyFont="1"/>
    <xf numFmtId="0" fontId="43" fillId="0" borderId="26" xfId="6" applyFont="1" applyAlignment="1">
      <alignment horizontal="left" vertical="center"/>
    </xf>
    <xf numFmtId="0" fontId="43" fillId="0" borderId="26" xfId="6" applyFont="1" applyAlignment="1">
      <alignment vertical="center"/>
    </xf>
    <xf numFmtId="0" fontId="44" fillId="0" borderId="26" xfId="6" applyFont="1" applyAlignment="1">
      <alignment horizontal="center"/>
    </xf>
    <xf numFmtId="0" fontId="43" fillId="0" borderId="26" xfId="6" applyFont="1"/>
    <xf numFmtId="49" fontId="41" fillId="0" borderId="26" xfId="6" applyNumberFormat="1" applyFont="1" applyAlignment="1">
      <alignment horizontal="left" vertical="center"/>
    </xf>
    <xf numFmtId="49" fontId="42" fillId="0" borderId="26" xfId="6" applyNumberFormat="1" applyFont="1" applyAlignment="1">
      <alignment horizontal="left" indent="1"/>
    </xf>
    <xf numFmtId="0" fontId="42" fillId="0" borderId="26" xfId="6" applyFont="1" applyAlignment="1">
      <alignment horizontal="left" vertical="center" indent="1"/>
    </xf>
    <xf numFmtId="49" fontId="43" fillId="0" borderId="26" xfId="6" applyNumberFormat="1" applyFont="1" applyAlignment="1">
      <alignment horizontal="right" vertical="center"/>
    </xf>
    <xf numFmtId="0" fontId="45" fillId="0" borderId="26" xfId="6" applyFont="1"/>
    <xf numFmtId="0" fontId="41" fillId="0" borderId="26" xfId="6" applyFont="1" applyAlignment="1">
      <alignment vertical="center"/>
    </xf>
    <xf numFmtId="49" fontId="43" fillId="0" borderId="26" xfId="6" applyNumberFormat="1" applyFont="1" applyAlignment="1">
      <alignment horizontal="right"/>
    </xf>
    <xf numFmtId="0" fontId="42" fillId="0" borderId="26" xfId="6" applyFont="1" applyAlignment="1">
      <alignment vertical="top"/>
    </xf>
    <xf numFmtId="0" fontId="46" fillId="0" borderId="26" xfId="6" applyFont="1" applyAlignment="1"/>
    <xf numFmtId="0" fontId="46" fillId="0" borderId="26" xfId="6" applyFont="1"/>
    <xf numFmtId="0" fontId="47" fillId="0" borderId="26" xfId="6" applyFont="1"/>
    <xf numFmtId="0" fontId="48" fillId="0" borderId="26" xfId="6" applyFont="1" applyBorder="1" applyAlignment="1">
      <alignment vertical="center"/>
    </xf>
    <xf numFmtId="49" fontId="41" fillId="0" borderId="26" xfId="6" applyNumberFormat="1" applyFont="1" applyBorder="1" applyAlignment="1">
      <alignment horizontal="left"/>
    </xf>
    <xf numFmtId="0" fontId="48" fillId="0" borderId="26" xfId="8" applyFont="1" applyBorder="1" applyAlignment="1">
      <alignment horizontal="left" vertical="center"/>
    </xf>
    <xf numFmtId="0" fontId="48" fillId="0" borderId="26" xfId="6" applyFont="1" applyAlignment="1">
      <alignment vertical="center"/>
    </xf>
    <xf numFmtId="0" fontId="49" fillId="0" borderId="26" xfId="6" applyFont="1" applyAlignment="1"/>
    <xf numFmtId="0" fontId="50" fillId="0" borderId="26" xfId="6" applyFont="1" applyAlignment="1">
      <alignment horizontal="center"/>
    </xf>
    <xf numFmtId="0" fontId="49" fillId="0" borderId="26" xfId="6" applyFont="1"/>
    <xf numFmtId="49" fontId="48" fillId="0" borderId="26" xfId="6" applyNumberFormat="1" applyFont="1" applyAlignment="1">
      <alignment horizontal="right"/>
    </xf>
    <xf numFmtId="0" fontId="51" fillId="0" borderId="26" xfId="6" applyFont="1"/>
    <xf numFmtId="0" fontId="52" fillId="0" borderId="26" xfId="6" applyFont="1"/>
    <xf numFmtId="49" fontId="53" fillId="0" borderId="26" xfId="6" applyNumberFormat="1" applyFont="1" applyAlignment="1">
      <alignment horizontal="right"/>
    </xf>
    <xf numFmtId="0" fontId="53" fillId="0" borderId="26" xfId="6" applyFont="1" applyAlignment="1"/>
    <xf numFmtId="0" fontId="54" fillId="0" borderId="26" xfId="6" applyFont="1" applyAlignment="1">
      <alignment horizontal="center"/>
    </xf>
    <xf numFmtId="0" fontId="53" fillId="0" borderId="26" xfId="6" applyFont="1" applyAlignment="1">
      <alignment vertical="center"/>
    </xf>
    <xf numFmtId="0" fontId="48" fillId="0" borderId="26" xfId="6" applyFont="1"/>
    <xf numFmtId="0" fontId="41" fillId="0" borderId="26" xfId="6" applyFont="1" applyAlignment="1">
      <alignment horizontal="center" vertical="top"/>
    </xf>
    <xf numFmtId="0" fontId="1" fillId="0" borderId="26" xfId="9"/>
    <xf numFmtId="187" fontId="56" fillId="0" borderId="26" xfId="9" applyNumberFormat="1" applyFont="1" applyAlignment="1">
      <alignment vertical="top" shrinkToFit="1"/>
    </xf>
    <xf numFmtId="187" fontId="55" fillId="0" borderId="26" xfId="9" applyNumberFormat="1" applyFont="1" applyAlignment="1">
      <alignment vertical="top"/>
    </xf>
    <xf numFmtId="188" fontId="55" fillId="0" borderId="26" xfId="9" applyNumberFormat="1" applyFont="1" applyAlignment="1">
      <alignment vertical="top"/>
    </xf>
    <xf numFmtId="187" fontId="18" fillId="0" borderId="34" xfId="9" applyNumberFormat="1" applyFont="1" applyBorder="1" applyAlignment="1">
      <alignment vertical="top"/>
    </xf>
    <xf numFmtId="187" fontId="18" fillId="0" borderId="26" xfId="9" applyNumberFormat="1" applyFont="1" applyAlignment="1">
      <alignment horizontal="center" vertical="top" wrapText="1"/>
    </xf>
    <xf numFmtId="188" fontId="56" fillId="0" borderId="26" xfId="9" applyNumberFormat="1" applyFont="1" applyAlignment="1">
      <alignment vertical="top"/>
    </xf>
    <xf numFmtId="187" fontId="56" fillId="0" borderId="26" xfId="9" applyNumberFormat="1" applyFont="1" applyAlignment="1">
      <alignment vertical="top"/>
    </xf>
    <xf numFmtId="187" fontId="57" fillId="0" borderId="26" xfId="9" applyNumberFormat="1" applyFont="1" applyAlignment="1">
      <alignment horizontal="center" vertical="top"/>
    </xf>
    <xf numFmtId="187" fontId="18" fillId="0" borderId="26" xfId="9" applyNumberFormat="1" applyFont="1" applyBorder="1" applyAlignment="1">
      <alignment horizontal="left" vertical="top"/>
    </xf>
    <xf numFmtId="188" fontId="56" fillId="0" borderId="26" xfId="9" applyNumberFormat="1" applyFont="1" applyAlignment="1">
      <alignment vertical="top" shrinkToFit="1"/>
    </xf>
    <xf numFmtId="188" fontId="58" fillId="0" borderId="26" xfId="9" applyNumberFormat="1" applyFont="1" applyAlignment="1">
      <alignment vertical="top" shrinkToFit="1"/>
    </xf>
    <xf numFmtId="187" fontId="58" fillId="0" borderId="26" xfId="9" applyNumberFormat="1" applyFont="1" applyAlignment="1">
      <alignment horizontal="right" vertical="top" shrinkToFit="1"/>
    </xf>
    <xf numFmtId="187" fontId="18" fillId="12" borderId="29" xfId="9" applyNumberFormat="1" applyFont="1" applyFill="1" applyBorder="1" applyAlignment="1">
      <alignment horizontal="center" vertical="center" wrapText="1"/>
    </xf>
    <xf numFmtId="188" fontId="58" fillId="12" borderId="27" xfId="9" applyNumberFormat="1" applyFont="1" applyFill="1" applyBorder="1" applyAlignment="1">
      <alignment horizontal="center" vertical="center"/>
    </xf>
    <xf numFmtId="187" fontId="58" fillId="12" borderId="27" xfId="9" applyNumberFormat="1" applyFont="1" applyFill="1" applyBorder="1" applyAlignment="1">
      <alignment horizontal="center" vertical="center"/>
    </xf>
    <xf numFmtId="187" fontId="58" fillId="12" borderId="29" xfId="9" applyNumberFormat="1" applyFont="1" applyFill="1" applyBorder="1" applyAlignment="1">
      <alignment horizontal="center" vertical="center"/>
    </xf>
    <xf numFmtId="187" fontId="58" fillId="12" borderId="27" xfId="9" applyNumberFormat="1" applyFont="1" applyFill="1" applyBorder="1" applyAlignment="1">
      <alignment horizontal="center" vertical="center" shrinkToFit="1"/>
    </xf>
    <xf numFmtId="187" fontId="18" fillId="12" borderId="31" xfId="9" applyNumberFormat="1" applyFont="1" applyFill="1" applyBorder="1" applyAlignment="1">
      <alignment horizontal="center" vertical="center" shrinkToFit="1"/>
    </xf>
    <xf numFmtId="187" fontId="18" fillId="12" borderId="33" xfId="9" applyNumberFormat="1" applyFont="1" applyFill="1" applyBorder="1" applyAlignment="1">
      <alignment horizontal="center" vertical="center" shrinkToFit="1"/>
    </xf>
    <xf numFmtId="187" fontId="18" fillId="12" borderId="28" xfId="9" applyNumberFormat="1" applyFont="1" applyFill="1" applyBorder="1" applyAlignment="1">
      <alignment horizontal="center" vertical="center" wrapText="1"/>
    </xf>
    <xf numFmtId="187" fontId="58" fillId="12" borderId="28" xfId="9" applyNumberFormat="1" applyFont="1" applyFill="1" applyBorder="1" applyAlignment="1">
      <alignment horizontal="center" vertical="center"/>
    </xf>
    <xf numFmtId="188" fontId="58" fillId="12" borderId="29" xfId="9" applyNumberFormat="1" applyFont="1" applyFill="1" applyBorder="1" applyAlignment="1">
      <alignment horizontal="center" vertical="center" shrinkToFit="1"/>
    </xf>
    <xf numFmtId="188" fontId="58" fillId="13" borderId="29" xfId="9" applyNumberFormat="1" applyFont="1" applyFill="1" applyBorder="1" applyAlignment="1">
      <alignment horizontal="center" vertical="center" shrinkToFit="1"/>
    </xf>
    <xf numFmtId="188" fontId="58" fillId="14" borderId="29" xfId="9" applyNumberFormat="1" applyFont="1" applyFill="1" applyBorder="1" applyAlignment="1">
      <alignment horizontal="center" vertical="center" shrinkToFit="1"/>
    </xf>
    <xf numFmtId="188" fontId="58" fillId="11" borderId="27" xfId="9" applyNumberFormat="1" applyFont="1" applyFill="1" applyBorder="1" applyAlignment="1">
      <alignment horizontal="center" vertical="top" shrinkToFit="1"/>
    </xf>
    <xf numFmtId="188" fontId="58" fillId="12" borderId="27" xfId="9" applyNumberFormat="1" applyFont="1" applyFill="1" applyBorder="1" applyAlignment="1">
      <alignment horizontal="center" vertical="top" shrinkToFit="1"/>
    </xf>
    <xf numFmtId="187" fontId="58" fillId="13" borderId="29" xfId="9" applyNumberFormat="1" applyFont="1" applyFill="1" applyBorder="1" applyAlignment="1">
      <alignment vertical="center" shrinkToFit="1"/>
    </xf>
    <xf numFmtId="187" fontId="58" fillId="14" borderId="29" xfId="9" applyNumberFormat="1" applyFont="1" applyFill="1" applyBorder="1" applyAlignment="1">
      <alignment vertical="center" shrinkToFit="1"/>
    </xf>
    <xf numFmtId="187" fontId="58" fillId="15" borderId="27" xfId="9" applyNumberFormat="1" applyFont="1" applyFill="1" applyBorder="1" applyAlignment="1">
      <alignment horizontal="left" vertical="top" indent="1"/>
    </xf>
    <xf numFmtId="187" fontId="56" fillId="15" borderId="27" xfId="9" applyNumberFormat="1" applyFont="1" applyFill="1" applyBorder="1" applyAlignment="1">
      <alignment horizontal="left" vertical="top" indent="1"/>
    </xf>
    <xf numFmtId="187" fontId="58" fillId="15" borderId="27" xfId="9" applyNumberFormat="1" applyFont="1" applyFill="1" applyBorder="1" applyAlignment="1">
      <alignment vertical="top"/>
    </xf>
    <xf numFmtId="187" fontId="56" fillId="15" borderId="27" xfId="9" applyNumberFormat="1" applyFont="1" applyFill="1" applyBorder="1" applyAlignment="1">
      <alignment horizontal="left" vertical="top" shrinkToFit="1"/>
    </xf>
    <xf numFmtId="187" fontId="56" fillId="13" borderId="27" xfId="9" applyNumberFormat="1" applyFont="1" applyFill="1" applyBorder="1" applyAlignment="1">
      <alignment horizontal="left" vertical="top" shrinkToFit="1"/>
    </xf>
    <xf numFmtId="188" fontId="56" fillId="14" borderId="27" xfId="9" applyNumberFormat="1" applyFont="1" applyFill="1" applyBorder="1" applyAlignment="1">
      <alignment horizontal="left" vertical="top" shrinkToFit="1"/>
    </xf>
    <xf numFmtId="188" fontId="56" fillId="15" borderId="27" xfId="9" applyNumberFormat="1" applyFont="1" applyFill="1" applyBorder="1" applyAlignment="1">
      <alignment horizontal="left" vertical="top" shrinkToFit="1"/>
    </xf>
    <xf numFmtId="187" fontId="56" fillId="0" borderId="27" xfId="9" applyNumberFormat="1" applyFont="1" applyBorder="1" applyAlignment="1">
      <alignment vertical="top" shrinkToFit="1"/>
    </xf>
    <xf numFmtId="188" fontId="56" fillId="13" borderId="27" xfId="9" applyNumberFormat="1" applyFont="1" applyFill="1" applyBorder="1" applyAlignment="1">
      <alignment horizontal="left" vertical="top" shrinkToFit="1"/>
    </xf>
    <xf numFmtId="0" fontId="59" fillId="0" borderId="28" xfId="9" applyFont="1" applyBorder="1" applyAlignment="1">
      <alignment vertical="top" wrapText="1"/>
    </xf>
    <xf numFmtId="187" fontId="58" fillId="11" borderId="28" xfId="9" applyNumberFormat="1" applyFont="1" applyFill="1" applyBorder="1" applyAlignment="1">
      <alignment horizontal="left" vertical="top" indent="1"/>
    </xf>
    <xf numFmtId="187" fontId="56" fillId="11" borderId="28" xfId="9" applyNumberFormat="1" applyFont="1" applyFill="1" applyBorder="1" applyAlignment="1">
      <alignment horizontal="left" vertical="top" indent="1"/>
    </xf>
    <xf numFmtId="187" fontId="58" fillId="11" borderId="28" xfId="9" applyNumberFormat="1" applyFont="1" applyFill="1" applyBorder="1" applyAlignment="1">
      <alignment vertical="top"/>
    </xf>
    <xf numFmtId="188" fontId="56" fillId="11" borderId="28" xfId="9" applyNumberFormat="1" applyFont="1" applyFill="1" applyBorder="1" applyAlignment="1">
      <alignment horizontal="left" vertical="top" shrinkToFit="1"/>
    </xf>
    <xf numFmtId="188" fontId="56" fillId="13" borderId="28" xfId="9" applyNumberFormat="1" applyFont="1" applyFill="1" applyBorder="1" applyAlignment="1">
      <alignment horizontal="left" vertical="top" shrinkToFit="1"/>
    </xf>
    <xf numFmtId="188" fontId="56" fillId="14" borderId="28" xfId="9" applyNumberFormat="1" applyFont="1" applyFill="1" applyBorder="1" applyAlignment="1">
      <alignment horizontal="left" vertical="top" shrinkToFit="1"/>
    </xf>
    <xf numFmtId="187" fontId="56" fillId="11" borderId="28" xfId="9" applyNumberFormat="1" applyFont="1" applyFill="1" applyBorder="1" applyAlignment="1">
      <alignment horizontal="left" vertical="top" shrinkToFit="1"/>
    </xf>
    <xf numFmtId="187" fontId="18" fillId="16" borderId="27" xfId="9" applyNumberFormat="1" applyFont="1" applyFill="1" applyBorder="1" applyAlignment="1">
      <alignment vertical="top" wrapText="1"/>
    </xf>
    <xf numFmtId="187" fontId="60" fillId="16" borderId="27" xfId="9" applyNumberFormat="1" applyFont="1" applyFill="1" applyBorder="1" applyAlignment="1">
      <alignment vertical="top" wrapText="1"/>
    </xf>
    <xf numFmtId="188" fontId="58" fillId="16" borderId="27" xfId="9" applyNumberFormat="1" applyFont="1" applyFill="1" applyBorder="1" applyAlignment="1">
      <alignment vertical="top"/>
    </xf>
    <xf numFmtId="188" fontId="18" fillId="16" borderId="27" xfId="9" applyNumberFormat="1" applyFont="1" applyFill="1" applyBorder="1" applyAlignment="1">
      <alignment vertical="top"/>
    </xf>
    <xf numFmtId="187" fontId="58" fillId="16" borderId="27" xfId="9" applyNumberFormat="1" applyFont="1" applyFill="1" applyBorder="1" applyAlignment="1">
      <alignment vertical="top"/>
    </xf>
    <xf numFmtId="188" fontId="58" fillId="16" borderId="27" xfId="9" applyNumberFormat="1" applyFont="1" applyFill="1" applyBorder="1" applyAlignment="1">
      <alignment vertical="top" shrinkToFit="1"/>
    </xf>
    <xf numFmtId="188" fontId="58" fillId="13" borderId="27" xfId="9" applyNumberFormat="1" applyFont="1" applyFill="1" applyBorder="1" applyAlignment="1">
      <alignment vertical="top" shrinkToFit="1"/>
    </xf>
    <xf numFmtId="188" fontId="58" fillId="14" borderId="27" xfId="9" applyNumberFormat="1" applyFont="1" applyFill="1" applyBorder="1" applyAlignment="1">
      <alignment vertical="top" shrinkToFit="1"/>
    </xf>
    <xf numFmtId="187" fontId="58" fillId="16" borderId="27" xfId="9" applyNumberFormat="1" applyFont="1" applyFill="1" applyBorder="1" applyAlignment="1">
      <alignment vertical="top" shrinkToFit="1"/>
    </xf>
    <xf numFmtId="187" fontId="18" fillId="16" borderId="35" xfId="9" applyNumberFormat="1" applyFont="1" applyFill="1" applyBorder="1" applyAlignment="1">
      <alignment vertical="top" wrapText="1"/>
    </xf>
    <xf numFmtId="187" fontId="60" fillId="16" borderId="35" xfId="9" applyNumberFormat="1" applyFont="1" applyFill="1" applyBorder="1" applyAlignment="1">
      <alignment vertical="top" wrapText="1"/>
    </xf>
    <xf numFmtId="188" fontId="58" fillId="16" borderId="35" xfId="9" applyNumberFormat="1" applyFont="1" applyFill="1" applyBorder="1" applyAlignment="1">
      <alignment vertical="top"/>
    </xf>
    <xf numFmtId="188" fontId="58" fillId="16" borderId="35" xfId="9" applyNumberFormat="1" applyFont="1" applyFill="1" applyBorder="1" applyAlignment="1">
      <alignment horizontal="left" vertical="top" wrapText="1" indent="1"/>
    </xf>
    <xf numFmtId="187" fontId="58" fillId="16" borderId="35" xfId="9" applyNumberFormat="1" applyFont="1" applyFill="1" applyBorder="1" applyAlignment="1">
      <alignment vertical="top"/>
    </xf>
    <xf numFmtId="188" fontId="58" fillId="16" borderId="29" xfId="9" applyNumberFormat="1" applyFont="1" applyFill="1" applyBorder="1" applyAlignment="1">
      <alignment vertical="top" shrinkToFit="1"/>
    </xf>
    <xf numFmtId="188" fontId="58" fillId="13" borderId="29" xfId="9" applyNumberFormat="1" applyFont="1" applyFill="1" applyBorder="1" applyAlignment="1">
      <alignment vertical="top" shrinkToFit="1"/>
    </xf>
    <xf numFmtId="188" fontId="58" fillId="14" borderId="29" xfId="9" applyNumberFormat="1" applyFont="1" applyFill="1" applyBorder="1" applyAlignment="1">
      <alignment vertical="top" shrinkToFit="1"/>
    </xf>
    <xf numFmtId="187" fontId="58" fillId="16" borderId="35" xfId="9" applyNumberFormat="1" applyFont="1" applyFill="1" applyBorder="1" applyAlignment="1">
      <alignment vertical="top" shrinkToFit="1"/>
    </xf>
    <xf numFmtId="187" fontId="18" fillId="16" borderId="28" xfId="9" applyNumberFormat="1" applyFont="1" applyFill="1" applyBorder="1" applyAlignment="1">
      <alignment vertical="top" wrapText="1"/>
    </xf>
    <xf numFmtId="187" fontId="60" fillId="16" borderId="28" xfId="9" applyNumberFormat="1" applyFont="1" applyFill="1" applyBorder="1" applyAlignment="1">
      <alignment vertical="top" wrapText="1"/>
    </xf>
    <xf numFmtId="188" fontId="58" fillId="16" borderId="28" xfId="9" applyNumberFormat="1" applyFont="1" applyFill="1" applyBorder="1" applyAlignment="1">
      <alignment vertical="top"/>
    </xf>
    <xf numFmtId="188" fontId="58" fillId="16" borderId="28" xfId="9" applyNumberFormat="1" applyFont="1" applyFill="1" applyBorder="1" applyAlignment="1">
      <alignment horizontal="left" vertical="top" wrapText="1" indent="1"/>
    </xf>
    <xf numFmtId="187" fontId="58" fillId="16" borderId="28" xfId="9" applyNumberFormat="1" applyFont="1" applyFill="1" applyBorder="1" applyAlignment="1">
      <alignment vertical="top"/>
    </xf>
    <xf numFmtId="188" fontId="58" fillId="16" borderId="39" xfId="9" applyNumberFormat="1" applyFont="1" applyFill="1" applyBorder="1" applyAlignment="1">
      <alignment vertical="top" shrinkToFit="1"/>
    </xf>
    <xf numFmtId="188" fontId="58" fillId="13" borderId="39" xfId="9" applyNumberFormat="1" applyFont="1" applyFill="1" applyBorder="1" applyAlignment="1">
      <alignment vertical="top" shrinkToFit="1"/>
    </xf>
    <xf numFmtId="188" fontId="58" fillId="14" borderId="39" xfId="9" applyNumberFormat="1" applyFont="1" applyFill="1" applyBorder="1" applyAlignment="1">
      <alignment vertical="top" shrinkToFit="1"/>
    </xf>
    <xf numFmtId="187" fontId="58" fillId="16" borderId="28" xfId="9" applyNumberFormat="1" applyFont="1" applyFill="1" applyBorder="1" applyAlignment="1">
      <alignment vertical="top" shrinkToFit="1"/>
    </xf>
    <xf numFmtId="187" fontId="17" fillId="17" borderId="35" xfId="9" applyNumberFormat="1" applyFont="1" applyFill="1" applyBorder="1" applyAlignment="1">
      <alignment vertical="top" wrapText="1"/>
    </xf>
    <xf numFmtId="188" fontId="56" fillId="17" borderId="35" xfId="9" applyNumberFormat="1" applyFont="1" applyFill="1" applyBorder="1" applyAlignment="1">
      <alignment vertical="top"/>
    </xf>
    <xf numFmtId="187" fontId="18" fillId="17" borderId="35" xfId="9" applyNumberFormat="1" applyFont="1" applyFill="1" applyBorder="1" applyAlignment="1">
      <alignment horizontal="left" vertical="top" wrapText="1"/>
    </xf>
    <xf numFmtId="187" fontId="56" fillId="17" borderId="35" xfId="9" applyNumberFormat="1" applyFont="1" applyFill="1" applyBorder="1" applyAlignment="1">
      <alignment vertical="top"/>
    </xf>
    <xf numFmtId="188" fontId="56" fillId="17" borderId="35" xfId="9" applyNumberFormat="1" applyFont="1" applyFill="1" applyBorder="1" applyAlignment="1">
      <alignment vertical="top" shrinkToFit="1"/>
    </xf>
    <xf numFmtId="188" fontId="56" fillId="13" borderId="35" xfId="9" applyNumberFormat="1" applyFont="1" applyFill="1" applyBorder="1" applyAlignment="1">
      <alignment vertical="top" shrinkToFit="1"/>
    </xf>
    <xf numFmtId="188" fontId="56" fillId="14" borderId="35" xfId="9" applyNumberFormat="1" applyFont="1" applyFill="1" applyBorder="1" applyAlignment="1">
      <alignment vertical="top" shrinkToFit="1"/>
    </xf>
    <xf numFmtId="187" fontId="56" fillId="17" borderId="35" xfId="9" applyNumberFormat="1" applyFont="1" applyFill="1" applyBorder="1" applyAlignment="1">
      <alignment vertical="top" shrinkToFit="1"/>
    </xf>
    <xf numFmtId="187" fontId="17" fillId="0" borderId="36" xfId="9" applyNumberFormat="1" applyFont="1" applyBorder="1" applyAlignment="1">
      <alignment vertical="top" wrapText="1"/>
    </xf>
    <xf numFmtId="188" fontId="56" fillId="0" borderId="36" xfId="9" applyNumberFormat="1" applyFont="1" applyBorder="1" applyAlignment="1">
      <alignment vertical="top"/>
    </xf>
    <xf numFmtId="187" fontId="56" fillId="0" borderId="36" xfId="9" applyNumberFormat="1" applyFont="1" applyBorder="1" applyAlignment="1">
      <alignment horizontal="left" vertical="top" indent="1"/>
    </xf>
    <xf numFmtId="187" fontId="56" fillId="0" borderId="36" xfId="9" applyNumberFormat="1" applyFont="1" applyBorder="1" applyAlignment="1">
      <alignment vertical="top"/>
    </xf>
    <xf numFmtId="187" fontId="56" fillId="0" borderId="37" xfId="9" applyNumberFormat="1" applyFont="1" applyBorder="1" applyAlignment="1">
      <alignment vertical="top"/>
    </xf>
    <xf numFmtId="188" fontId="56" fillId="0" borderId="36" xfId="9" applyNumberFormat="1" applyFont="1" applyBorder="1" applyAlignment="1">
      <alignment vertical="top" shrinkToFit="1"/>
    </xf>
    <xf numFmtId="188" fontId="56" fillId="13" borderId="36" xfId="9" applyNumberFormat="1" applyFont="1" applyFill="1" applyBorder="1" applyAlignment="1">
      <alignment vertical="top" shrinkToFit="1"/>
    </xf>
    <xf numFmtId="188" fontId="56" fillId="14" borderId="36" xfId="9" applyNumberFormat="1" applyFont="1" applyFill="1" applyBorder="1" applyAlignment="1">
      <alignment vertical="top" shrinkToFit="1"/>
    </xf>
    <xf numFmtId="187" fontId="56" fillId="0" borderId="36" xfId="9" applyNumberFormat="1" applyFont="1" applyBorder="1" applyAlignment="1">
      <alignment vertical="top" shrinkToFit="1"/>
    </xf>
    <xf numFmtId="187" fontId="17" fillId="0" borderId="28" xfId="9" applyNumberFormat="1" applyFont="1" applyBorder="1" applyAlignment="1">
      <alignment vertical="top" wrapText="1"/>
    </xf>
    <xf numFmtId="188" fontId="56" fillId="0" borderId="28" xfId="9" applyNumberFormat="1" applyFont="1" applyBorder="1" applyAlignment="1">
      <alignment vertical="top"/>
    </xf>
    <xf numFmtId="187" fontId="56" fillId="0" borderId="28" xfId="9" applyNumberFormat="1" applyFont="1" applyBorder="1" applyAlignment="1">
      <alignment horizontal="left" vertical="top" indent="1"/>
    </xf>
    <xf numFmtId="187" fontId="56" fillId="0" borderId="28" xfId="9" applyNumberFormat="1" applyFont="1" applyBorder="1" applyAlignment="1">
      <alignment vertical="top"/>
    </xf>
    <xf numFmtId="187" fontId="56" fillId="0" borderId="39" xfId="9" applyNumberFormat="1" applyFont="1" applyBorder="1" applyAlignment="1">
      <alignment vertical="top"/>
    </xf>
    <xf numFmtId="188" fontId="56" fillId="13" borderId="28" xfId="9" applyNumberFormat="1" applyFont="1" applyFill="1" applyBorder="1" applyAlignment="1">
      <alignment vertical="top" shrinkToFit="1"/>
    </xf>
    <xf numFmtId="188" fontId="56" fillId="14" borderId="28" xfId="9" applyNumberFormat="1" applyFont="1" applyFill="1" applyBorder="1" applyAlignment="1">
      <alignment vertical="top" shrinkToFit="1"/>
    </xf>
    <xf numFmtId="188" fontId="56" fillId="0" borderId="28" xfId="9" applyNumberFormat="1" applyFont="1" applyBorder="1" applyAlignment="1">
      <alignment vertical="top" shrinkToFit="1"/>
    </xf>
    <xf numFmtId="187" fontId="56" fillId="0" borderId="28" xfId="9" applyNumberFormat="1" applyFont="1" applyBorder="1" applyAlignment="1">
      <alignment vertical="top" shrinkToFit="1"/>
    </xf>
    <xf numFmtId="187" fontId="17" fillId="0" borderId="35" xfId="9" applyNumberFormat="1" applyFont="1" applyBorder="1" applyAlignment="1">
      <alignment vertical="top" wrapText="1"/>
    </xf>
    <xf numFmtId="188" fontId="56" fillId="0" borderId="35" xfId="9" applyNumberFormat="1" applyFont="1" applyBorder="1" applyAlignment="1">
      <alignment vertical="top"/>
    </xf>
    <xf numFmtId="187" fontId="56" fillId="0" borderId="35" xfId="9" applyNumberFormat="1" applyFont="1" applyBorder="1" applyAlignment="1">
      <alignment horizontal="left" vertical="top" wrapText="1" indent="1"/>
    </xf>
    <xf numFmtId="187" fontId="56" fillId="0" borderId="35" xfId="9" applyNumberFormat="1" applyFont="1" applyBorder="1" applyAlignment="1">
      <alignment vertical="top"/>
    </xf>
    <xf numFmtId="188" fontId="56" fillId="0" borderId="29" xfId="9" applyNumberFormat="1" applyFont="1" applyBorder="1" applyAlignment="1">
      <alignment vertical="top" shrinkToFit="1"/>
    </xf>
    <xf numFmtId="188" fontId="56" fillId="13" borderId="29" xfId="9" applyNumberFormat="1" applyFont="1" applyFill="1" applyBorder="1" applyAlignment="1">
      <alignment vertical="top" shrinkToFit="1"/>
    </xf>
    <xf numFmtId="188" fontId="56" fillId="0" borderId="35" xfId="9" applyNumberFormat="1" applyFont="1" applyBorder="1" applyAlignment="1">
      <alignment vertical="top" shrinkToFit="1"/>
    </xf>
    <xf numFmtId="187" fontId="56" fillId="0" borderId="35" xfId="9" applyNumberFormat="1" applyFont="1" applyBorder="1" applyAlignment="1">
      <alignment vertical="top" shrinkToFit="1"/>
    </xf>
    <xf numFmtId="187" fontId="17" fillId="0" borderId="37" xfId="9" applyNumberFormat="1" applyFont="1" applyBorder="1" applyAlignment="1">
      <alignment vertical="top" wrapText="1"/>
    </xf>
    <xf numFmtId="188" fontId="56" fillId="0" borderId="37" xfId="9" applyNumberFormat="1" applyFont="1" applyBorder="1" applyAlignment="1">
      <alignment vertical="top"/>
    </xf>
    <xf numFmtId="187" fontId="56" fillId="0" borderId="37" xfId="9" applyNumberFormat="1" applyFont="1" applyBorder="1" applyAlignment="1">
      <alignment horizontal="left" vertical="top" indent="1"/>
    </xf>
    <xf numFmtId="188" fontId="56" fillId="0" borderId="39" xfId="9" applyNumberFormat="1" applyFont="1" applyBorder="1" applyAlignment="1">
      <alignment vertical="top" shrinkToFit="1"/>
    </xf>
    <xf numFmtId="188" fontId="56" fillId="13" borderId="39" xfId="9" applyNumberFormat="1" applyFont="1" applyFill="1" applyBorder="1" applyAlignment="1">
      <alignment vertical="top" shrinkToFit="1"/>
    </xf>
    <xf numFmtId="188" fontId="56" fillId="14" borderId="37" xfId="9" applyNumberFormat="1" applyFont="1" applyFill="1" applyBorder="1" applyAlignment="1">
      <alignment vertical="top" shrinkToFit="1"/>
    </xf>
    <xf numFmtId="188" fontId="56" fillId="0" borderId="37" xfId="9" applyNumberFormat="1" applyFont="1" applyBorder="1" applyAlignment="1">
      <alignment vertical="top" shrinkToFit="1"/>
    </xf>
    <xf numFmtId="187" fontId="56" fillId="0" borderId="37" xfId="9" applyNumberFormat="1" applyFont="1" applyBorder="1" applyAlignment="1">
      <alignment vertical="top" shrinkToFit="1"/>
    </xf>
    <xf numFmtId="188" fontId="56" fillId="13" borderId="37" xfId="9" applyNumberFormat="1" applyFont="1" applyFill="1" applyBorder="1" applyAlignment="1">
      <alignment vertical="top" shrinkToFit="1"/>
    </xf>
    <xf numFmtId="187" fontId="17" fillId="0" borderId="38" xfId="9" applyNumberFormat="1" applyFont="1" applyBorder="1" applyAlignment="1">
      <alignment vertical="top" wrapText="1"/>
    </xf>
    <xf numFmtId="188" fontId="56" fillId="0" borderId="38" xfId="9" applyNumberFormat="1" applyFont="1" applyBorder="1" applyAlignment="1">
      <alignment vertical="top"/>
    </xf>
    <xf numFmtId="187" fontId="56" fillId="0" borderId="38" xfId="9" applyNumberFormat="1" applyFont="1" applyBorder="1" applyAlignment="1">
      <alignment horizontal="left" vertical="top" indent="1"/>
    </xf>
    <xf numFmtId="187" fontId="56" fillId="0" borderId="38" xfId="9" applyNumberFormat="1" applyFont="1" applyBorder="1" applyAlignment="1">
      <alignment vertical="top"/>
    </xf>
    <xf numFmtId="188" fontId="56" fillId="0" borderId="38" xfId="9" applyNumberFormat="1" applyFont="1" applyBorder="1" applyAlignment="1">
      <alignment vertical="top" shrinkToFit="1"/>
    </xf>
    <xf numFmtId="188" fontId="56" fillId="13" borderId="38" xfId="9" applyNumberFormat="1" applyFont="1" applyFill="1" applyBorder="1" applyAlignment="1">
      <alignment vertical="top" shrinkToFit="1"/>
    </xf>
    <xf numFmtId="188" fontId="56" fillId="14" borderId="38" xfId="9" applyNumberFormat="1" applyFont="1" applyFill="1" applyBorder="1" applyAlignment="1">
      <alignment vertical="top" shrinkToFit="1"/>
    </xf>
    <xf numFmtId="187" fontId="56" fillId="0" borderId="38" xfId="9" applyNumberFormat="1" applyFont="1" applyBorder="1" applyAlignment="1">
      <alignment vertical="top" shrinkToFit="1"/>
    </xf>
    <xf numFmtId="187" fontId="58" fillId="17" borderId="35" xfId="9" applyNumberFormat="1" applyFont="1" applyFill="1" applyBorder="1" applyAlignment="1">
      <alignment horizontal="left" vertical="top"/>
    </xf>
    <xf numFmtId="187" fontId="56" fillId="0" borderId="37" xfId="9" applyNumberFormat="1" applyFont="1" applyBorder="1" applyAlignment="1">
      <alignment horizontal="left" vertical="top" wrapText="1" indent="2"/>
    </xf>
    <xf numFmtId="187" fontId="56" fillId="0" borderId="35" xfId="9" applyNumberFormat="1" applyFont="1" applyBorder="1" applyAlignment="1">
      <alignment horizontal="left" vertical="top" wrapText="1" indent="2"/>
    </xf>
    <xf numFmtId="187" fontId="17" fillId="0" borderId="39" xfId="9" applyNumberFormat="1" applyFont="1" applyBorder="1" applyAlignment="1">
      <alignment vertical="top" wrapText="1"/>
    </xf>
    <xf numFmtId="188" fontId="56" fillId="0" borderId="39" xfId="9" applyNumberFormat="1" applyFont="1" applyBorder="1" applyAlignment="1">
      <alignment vertical="top"/>
    </xf>
    <xf numFmtId="187" fontId="56" fillId="0" borderId="39" xfId="9" applyNumberFormat="1" applyFont="1" applyBorder="1" applyAlignment="1">
      <alignment horizontal="left" vertical="top" indent="1"/>
    </xf>
    <xf numFmtId="188" fontId="56" fillId="14" borderId="39" xfId="9" applyNumberFormat="1" applyFont="1" applyFill="1" applyBorder="1" applyAlignment="1">
      <alignment vertical="top" shrinkToFit="1"/>
    </xf>
    <xf numFmtId="187" fontId="56" fillId="0" borderId="39" xfId="9" applyNumberFormat="1" applyFont="1" applyBorder="1" applyAlignment="1">
      <alignment vertical="top" shrinkToFit="1"/>
    </xf>
    <xf numFmtId="188" fontId="56" fillId="0" borderId="35" xfId="10" applyNumberFormat="1" applyFont="1" applyBorder="1" applyAlignment="1">
      <alignment vertical="top" shrinkToFit="1"/>
    </xf>
    <xf numFmtId="187" fontId="58" fillId="17" borderId="35" xfId="9" applyNumberFormat="1" applyFont="1" applyFill="1" applyBorder="1" applyAlignment="1">
      <alignment horizontal="left" vertical="top" wrapText="1"/>
    </xf>
    <xf numFmtId="187" fontId="56" fillId="13" borderId="37" xfId="9" applyNumberFormat="1" applyFont="1" applyFill="1" applyBorder="1" applyAlignment="1">
      <alignment vertical="top" shrinkToFit="1"/>
    </xf>
    <xf numFmtId="187" fontId="56" fillId="14" borderId="37" xfId="9" applyNumberFormat="1" applyFont="1" applyFill="1" applyBorder="1" applyAlignment="1">
      <alignment vertical="center" shrinkToFit="1"/>
    </xf>
    <xf numFmtId="187" fontId="56" fillId="0" borderId="36" xfId="9" applyNumberFormat="1" applyFont="1" applyBorder="1" applyAlignment="1">
      <alignment horizontal="left" vertical="top" wrapText="1" indent="1"/>
    </xf>
    <xf numFmtId="187" fontId="56" fillId="0" borderId="30" xfId="9" applyNumberFormat="1" applyFont="1" applyBorder="1" applyAlignment="1">
      <alignment horizontal="left" vertical="top" wrapText="1" indent="2"/>
    </xf>
    <xf numFmtId="187" fontId="56" fillId="0" borderId="37" xfId="9" applyNumberFormat="1" applyFont="1" applyBorder="1" applyAlignment="1">
      <alignment horizontal="left" vertical="top" wrapText="1" indent="1"/>
    </xf>
    <xf numFmtId="187" fontId="56" fillId="0" borderId="37" xfId="9" applyNumberFormat="1" applyFont="1" applyBorder="1" applyAlignment="1">
      <alignment vertical="top" wrapText="1"/>
    </xf>
    <xf numFmtId="187" fontId="61" fillId="17" borderId="35" xfId="9" applyNumberFormat="1" applyFont="1" applyFill="1" applyBorder="1" applyAlignment="1">
      <alignment vertical="top" wrapText="1"/>
    </xf>
    <xf numFmtId="188" fontId="56" fillId="0" borderId="36" xfId="10" applyNumberFormat="1" applyFont="1" applyBorder="1" applyAlignment="1">
      <alignment vertical="top" shrinkToFit="1"/>
    </xf>
    <xf numFmtId="187" fontId="56" fillId="0" borderId="36" xfId="9" applyNumberFormat="1" applyFont="1" applyBorder="1" applyAlignment="1">
      <alignment vertical="top" wrapText="1" shrinkToFit="1"/>
    </xf>
    <xf numFmtId="187" fontId="56" fillId="0" borderId="35" xfId="9" applyNumberFormat="1" applyFont="1" applyBorder="1" applyAlignment="1">
      <alignment horizontal="left" vertical="top" indent="1"/>
    </xf>
    <xf numFmtId="188" fontId="18" fillId="16" borderId="27" xfId="9" applyNumberFormat="1" applyFont="1" applyFill="1" applyBorder="1" applyAlignment="1">
      <alignment vertical="top" wrapText="1"/>
    </xf>
    <xf numFmtId="188" fontId="18" fillId="16" borderId="35" xfId="9" applyNumberFormat="1" applyFont="1" applyFill="1" applyBorder="1" applyAlignment="1">
      <alignment vertical="top"/>
    </xf>
    <xf numFmtId="188" fontId="18" fillId="16" borderId="35" xfId="9" applyNumberFormat="1" applyFont="1" applyFill="1" applyBorder="1" applyAlignment="1">
      <alignment horizontal="left" vertical="top" wrapText="1" indent="1"/>
    </xf>
    <xf numFmtId="188" fontId="58" fillId="16" borderId="35" xfId="9" applyNumberFormat="1" applyFont="1" applyFill="1" applyBorder="1" applyAlignment="1">
      <alignment vertical="top" shrinkToFit="1"/>
    </xf>
    <xf numFmtId="188" fontId="58" fillId="13" borderId="35" xfId="9" applyNumberFormat="1" applyFont="1" applyFill="1" applyBorder="1" applyAlignment="1">
      <alignment vertical="top" shrinkToFit="1"/>
    </xf>
    <xf numFmtId="188" fontId="58" fillId="14" borderId="35" xfId="9" applyNumberFormat="1" applyFont="1" applyFill="1" applyBorder="1" applyAlignment="1">
      <alignment vertical="top" shrinkToFit="1"/>
    </xf>
    <xf numFmtId="188" fontId="18" fillId="16" borderId="28" xfId="9" applyNumberFormat="1" applyFont="1" applyFill="1" applyBorder="1" applyAlignment="1">
      <alignment vertical="top"/>
    </xf>
    <xf numFmtId="188" fontId="18" fillId="16" borderId="28" xfId="9" applyNumberFormat="1" applyFont="1" applyFill="1" applyBorder="1" applyAlignment="1">
      <alignment horizontal="left" vertical="top" wrapText="1" indent="1"/>
    </xf>
    <xf numFmtId="188" fontId="58" fillId="16" borderId="28" xfId="9" applyNumberFormat="1" applyFont="1" applyFill="1" applyBorder="1" applyAlignment="1">
      <alignment vertical="top" shrinkToFit="1"/>
    </xf>
    <xf numFmtId="188" fontId="58" fillId="13" borderId="28" xfId="9" applyNumberFormat="1" applyFont="1" applyFill="1" applyBorder="1" applyAlignment="1">
      <alignment vertical="top" shrinkToFit="1"/>
    </xf>
    <xf numFmtId="188" fontId="58" fillId="14" borderId="28" xfId="9" applyNumberFormat="1" applyFont="1" applyFill="1" applyBorder="1" applyAlignment="1">
      <alignment vertical="top" shrinkToFit="1"/>
    </xf>
    <xf numFmtId="187" fontId="18" fillId="18" borderId="37" xfId="9" applyNumberFormat="1" applyFont="1" applyFill="1" applyBorder="1" applyAlignment="1">
      <alignment vertical="top" wrapText="1"/>
    </xf>
    <xf numFmtId="187" fontId="60" fillId="18" borderId="37" xfId="9" applyNumberFormat="1" applyFont="1" applyFill="1" applyBorder="1" applyAlignment="1">
      <alignment vertical="top" wrapText="1"/>
    </xf>
    <xf numFmtId="188" fontId="58" fillId="18" borderId="37" xfId="9" applyNumberFormat="1" applyFont="1" applyFill="1" applyBorder="1" applyAlignment="1">
      <alignment vertical="top"/>
    </xf>
    <xf numFmtId="188" fontId="58" fillId="18" borderId="37" xfId="9" applyNumberFormat="1" applyFont="1" applyFill="1" applyBorder="1" applyAlignment="1">
      <alignment vertical="top" wrapText="1"/>
    </xf>
    <xf numFmtId="187" fontId="58" fillId="18" borderId="37" xfId="9" applyNumberFormat="1" applyFont="1" applyFill="1" applyBorder="1" applyAlignment="1">
      <alignment vertical="top"/>
    </xf>
    <xf numFmtId="188" fontId="58" fillId="18" borderId="37" xfId="9" applyNumberFormat="1" applyFont="1" applyFill="1" applyBorder="1" applyAlignment="1">
      <alignment vertical="top" shrinkToFit="1"/>
    </xf>
    <xf numFmtId="187" fontId="58" fillId="18" borderId="37" xfId="9" applyNumberFormat="1" applyFont="1" applyFill="1" applyBorder="1" applyAlignment="1">
      <alignment vertical="top" shrinkToFit="1"/>
    </xf>
    <xf numFmtId="187" fontId="17" fillId="0" borderId="26" xfId="9" applyNumberFormat="1" applyFont="1" applyAlignment="1">
      <alignment vertical="top" wrapText="1"/>
    </xf>
    <xf numFmtId="187" fontId="10" fillId="0" borderId="6" xfId="0" applyNumberFormat="1" applyFont="1" applyBorder="1" applyAlignment="1">
      <alignment vertical="top" wrapText="1" shrinkToFit="1"/>
    </xf>
    <xf numFmtId="188" fontId="13" fillId="3" borderId="3" xfId="0" applyNumberFormat="1" applyFont="1" applyFill="1" applyBorder="1" applyAlignment="1">
      <alignment horizontal="left" vertical="top" shrinkToFit="1"/>
    </xf>
    <xf numFmtId="188" fontId="13" fillId="7" borderId="3" xfId="0" applyNumberFormat="1" applyFont="1" applyFill="1" applyBorder="1" applyAlignment="1">
      <alignment horizontal="left" vertical="top" shrinkToFit="1"/>
    </xf>
    <xf numFmtId="188" fontId="13" fillId="8" borderId="3" xfId="0" applyNumberFormat="1" applyFont="1" applyFill="1" applyBorder="1" applyAlignment="1">
      <alignment horizontal="left" vertical="top" shrinkToFit="1"/>
    </xf>
    <xf numFmtId="187" fontId="17" fillId="0" borderId="20" xfId="0" applyNumberFormat="1" applyFont="1" applyBorder="1" applyAlignment="1">
      <alignment vertical="top" wrapText="1"/>
    </xf>
    <xf numFmtId="188" fontId="17" fillId="0" borderId="20" xfId="0" applyNumberFormat="1" applyFont="1" applyBorder="1" applyAlignment="1">
      <alignment vertical="top"/>
    </xf>
    <xf numFmtId="187" fontId="17" fillId="0" borderId="20" xfId="0" applyNumberFormat="1" applyFont="1" applyBorder="1" applyAlignment="1">
      <alignment horizontal="left" vertical="top" wrapText="1"/>
    </xf>
    <xf numFmtId="187" fontId="17" fillId="0" borderId="20" xfId="0" applyNumberFormat="1" applyFont="1" applyBorder="1" applyAlignment="1">
      <alignment vertical="top"/>
    </xf>
    <xf numFmtId="188" fontId="17" fillId="8" borderId="20" xfId="0" applyNumberFormat="1" applyFont="1" applyFill="1" applyBorder="1" applyAlignment="1">
      <alignment vertical="top" shrinkToFit="1"/>
    </xf>
    <xf numFmtId="187" fontId="17" fillId="0" borderId="20" xfId="0" applyNumberFormat="1" applyFont="1" applyBorder="1" applyAlignment="1">
      <alignment vertical="top" shrinkToFit="1"/>
    </xf>
    <xf numFmtId="187" fontId="17" fillId="0" borderId="16" xfId="0" applyNumberFormat="1" applyFont="1" applyBorder="1" applyAlignment="1">
      <alignment horizontal="left" vertical="top"/>
    </xf>
    <xf numFmtId="187" fontId="17" fillId="10" borderId="3" xfId="0" applyNumberFormat="1" applyFont="1" applyFill="1" applyBorder="1" applyAlignment="1">
      <alignment vertical="top" wrapText="1"/>
    </xf>
    <xf numFmtId="188" fontId="17" fillId="10" borderId="3" xfId="0" applyNumberFormat="1" applyFont="1" applyFill="1" applyBorder="1" applyAlignment="1">
      <alignment vertical="top"/>
    </xf>
    <xf numFmtId="187" fontId="18" fillId="10" borderId="3" xfId="0" applyNumberFormat="1" applyFont="1" applyFill="1" applyBorder="1" applyAlignment="1">
      <alignment horizontal="left" vertical="top" wrapText="1"/>
    </xf>
    <xf numFmtId="187" fontId="17" fillId="10" borderId="3" xfId="0" applyNumberFormat="1" applyFont="1" applyFill="1" applyBorder="1" applyAlignment="1">
      <alignment vertical="top"/>
    </xf>
    <xf numFmtId="188" fontId="17" fillId="10" borderId="3" xfId="0" applyNumberFormat="1" applyFont="1" applyFill="1" applyBorder="1" applyAlignment="1">
      <alignment vertical="top" shrinkToFit="1"/>
    </xf>
    <xf numFmtId="188" fontId="17" fillId="7" borderId="3" xfId="0" applyNumberFormat="1" applyFont="1" applyFill="1" applyBorder="1" applyAlignment="1">
      <alignment vertical="top" shrinkToFit="1"/>
    </xf>
    <xf numFmtId="188" fontId="17" fillId="8" borderId="3" xfId="0" applyNumberFormat="1" applyFont="1" applyFill="1" applyBorder="1" applyAlignment="1">
      <alignment vertical="top" shrinkToFit="1"/>
    </xf>
    <xf numFmtId="187" fontId="17" fillId="10" borderId="3" xfId="0" applyNumberFormat="1" applyFont="1" applyFill="1" applyBorder="1" applyAlignment="1">
      <alignment vertical="top" shrinkToFit="1"/>
    </xf>
    <xf numFmtId="187" fontId="18" fillId="10" borderId="3" xfId="0" applyNumberFormat="1" applyFont="1" applyFill="1" applyBorder="1" applyAlignment="1">
      <alignment horizontal="left" vertical="top"/>
    </xf>
    <xf numFmtId="187" fontId="10" fillId="0" borderId="16" xfId="0" applyNumberFormat="1" applyFont="1" applyBorder="1" applyAlignment="1">
      <alignment horizontal="left" vertical="top"/>
    </xf>
    <xf numFmtId="187" fontId="20" fillId="10" borderId="3" xfId="0" applyNumberFormat="1" applyFont="1" applyFill="1" applyBorder="1" applyAlignment="1">
      <alignment vertical="top" wrapText="1"/>
    </xf>
    <xf numFmtId="0" fontId="34" fillId="0" borderId="26" xfId="6" applyFont="1" applyAlignment="1">
      <alignment horizontal="left"/>
    </xf>
    <xf numFmtId="0" fontId="31" fillId="0" borderId="26" xfId="6" applyFont="1" applyAlignment="1">
      <alignment horizontal="center"/>
    </xf>
    <xf numFmtId="0" fontId="31" fillId="0" borderId="26" xfId="6" applyFont="1" applyAlignment="1">
      <alignment horizontal="center" vertical="center"/>
    </xf>
    <xf numFmtId="0" fontId="23" fillId="0" borderId="26" xfId="6" applyFont="1"/>
    <xf numFmtId="0" fontId="35" fillId="0" borderId="26" xfId="6" applyFont="1" applyAlignment="1">
      <alignment horizontal="center" vertical="center"/>
    </xf>
    <xf numFmtId="0" fontId="23" fillId="0" borderId="26" xfId="6" applyFont="1" applyAlignment="1">
      <alignment horizontal="left" vertical="center"/>
    </xf>
    <xf numFmtId="0" fontId="36" fillId="0" borderId="26" xfId="6" applyFont="1" applyAlignment="1">
      <alignment horizontal="left" vertical="center"/>
    </xf>
    <xf numFmtId="0" fontId="23" fillId="0" borderId="26" xfId="7" applyFont="1" applyBorder="1" applyAlignment="1">
      <alignment horizontal="right" vertical="center"/>
    </xf>
    <xf numFmtId="0" fontId="23" fillId="0" borderId="26" xfId="6" applyFont="1" applyAlignment="1">
      <alignment horizontal="right"/>
    </xf>
    <xf numFmtId="0" fontId="40" fillId="0" borderId="26" xfId="6" applyFont="1" applyAlignment="1">
      <alignment horizontal="center"/>
    </xf>
    <xf numFmtId="0" fontId="42" fillId="0" borderId="26" xfId="6" applyFont="1" applyAlignment="1">
      <alignment horizontal="left" vertical="center"/>
    </xf>
    <xf numFmtId="0" fontId="48" fillId="0" borderId="26" xfId="6" applyFont="1"/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187" fontId="8" fillId="3" borderId="9" xfId="0" applyNumberFormat="1" applyFont="1" applyFill="1" applyBorder="1" applyAlignment="1">
      <alignment horizontal="left" vertical="top"/>
    </xf>
    <xf numFmtId="0" fontId="4" fillId="0" borderId="10" xfId="0" applyFont="1" applyBorder="1"/>
    <xf numFmtId="0" fontId="4" fillId="0" borderId="12" xfId="0" applyFont="1" applyBorder="1"/>
    <xf numFmtId="188" fontId="8" fillId="2" borderId="9" xfId="0" applyNumberFormat="1" applyFont="1" applyFill="1" applyBorder="1" applyAlignment="1">
      <alignment horizontal="center" vertical="top"/>
    </xf>
    <xf numFmtId="0" fontId="4" fillId="0" borderId="11" xfId="0" applyFont="1" applyBorder="1"/>
    <xf numFmtId="187" fontId="8" fillId="2" borderId="2" xfId="0" applyNumberFormat="1" applyFont="1" applyFill="1" applyBorder="1" applyAlignment="1">
      <alignment horizontal="center" vertical="center" wrapText="1"/>
    </xf>
    <xf numFmtId="187" fontId="21" fillId="0" borderId="0" xfId="0" applyNumberFormat="1" applyFont="1" applyAlignment="1">
      <alignment horizontal="center" vertical="top"/>
    </xf>
    <xf numFmtId="188" fontId="8" fillId="2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87" fontId="8" fillId="2" borderId="2" xfId="0" applyNumberFormat="1" applyFont="1" applyFill="1" applyBorder="1" applyAlignment="1">
      <alignment horizontal="center" vertical="center"/>
    </xf>
    <xf numFmtId="187" fontId="11" fillId="0" borderId="0" xfId="0" applyNumberFormat="1" applyFont="1" applyAlignment="1">
      <alignment horizontal="center" vertical="top"/>
    </xf>
    <xf numFmtId="0" fontId="12" fillId="0" borderId="0" xfId="0" applyFont="1" applyAlignment="1"/>
    <xf numFmtId="189" fontId="13" fillId="2" borderId="9" xfId="0" applyNumberFormat="1" applyFont="1" applyFill="1" applyBorder="1" applyAlignment="1">
      <alignment horizontal="center" vertical="center" shrinkToFit="1"/>
    </xf>
    <xf numFmtId="0" fontId="12" fillId="0" borderId="10" xfId="0" applyFont="1" applyBorder="1"/>
    <xf numFmtId="0" fontId="12" fillId="0" borderId="12" xfId="0" applyFont="1" applyBorder="1"/>
    <xf numFmtId="188" fontId="13" fillId="2" borderId="9" xfId="0" applyNumberFormat="1" applyFont="1" applyFill="1" applyBorder="1" applyAlignment="1">
      <alignment horizontal="center" vertical="top" shrinkToFit="1"/>
    </xf>
    <xf numFmtId="187" fontId="55" fillId="0" borderId="26" xfId="9" applyNumberFormat="1" applyFont="1" applyAlignment="1">
      <alignment horizontal="center" vertical="top"/>
    </xf>
    <xf numFmtId="189" fontId="58" fillId="12" borderId="31" xfId="9" applyNumberFormat="1" applyFont="1" applyFill="1" applyBorder="1" applyAlignment="1">
      <alignment horizontal="center" vertical="center" shrinkToFit="1"/>
    </xf>
    <xf numFmtId="189" fontId="58" fillId="12" borderId="32" xfId="9" applyNumberFormat="1" applyFont="1" applyFill="1" applyBorder="1" applyAlignment="1">
      <alignment horizontal="center" vertical="center" shrinkToFit="1"/>
    </xf>
    <xf numFmtId="189" fontId="58" fillId="12" borderId="33" xfId="9" applyNumberFormat="1" applyFont="1" applyFill="1" applyBorder="1" applyAlignment="1">
      <alignment horizontal="center" vertical="center" shrinkToFit="1"/>
    </xf>
    <xf numFmtId="188" fontId="58" fillId="12" borderId="31" xfId="9" applyNumberFormat="1" applyFont="1" applyFill="1" applyBorder="1" applyAlignment="1">
      <alignment horizontal="center" vertical="top" shrinkToFit="1"/>
    </xf>
    <xf numFmtId="188" fontId="58" fillId="12" borderId="32" xfId="9" applyNumberFormat="1" applyFont="1" applyFill="1" applyBorder="1" applyAlignment="1">
      <alignment horizontal="center" vertical="top" shrinkToFit="1"/>
    </xf>
    <xf numFmtId="188" fontId="58" fillId="12" borderId="33" xfId="9" applyNumberFormat="1" applyFont="1" applyFill="1" applyBorder="1" applyAlignment="1">
      <alignment horizontal="center" vertical="top" shrinkToFit="1"/>
    </xf>
    <xf numFmtId="187" fontId="17" fillId="0" borderId="8" xfId="0" applyNumberFormat="1" applyFont="1" applyBorder="1" applyAlignment="1">
      <alignment vertical="center"/>
    </xf>
    <xf numFmtId="187" fontId="10" fillId="0" borderId="22" xfId="0" applyNumberFormat="1" applyFont="1" applyBorder="1" applyAlignment="1">
      <alignment vertical="top" wrapText="1"/>
    </xf>
    <xf numFmtId="188" fontId="10" fillId="0" borderId="22" xfId="0" applyNumberFormat="1" applyFont="1" applyBorder="1" applyAlignment="1">
      <alignment vertical="top"/>
    </xf>
    <xf numFmtId="187" fontId="10" fillId="0" borderId="22" xfId="0" applyNumberFormat="1" applyFont="1" applyBorder="1" applyAlignment="1">
      <alignment horizontal="left" vertical="top"/>
    </xf>
    <xf numFmtId="187" fontId="10" fillId="0" borderId="22" xfId="0" applyNumberFormat="1" applyFont="1" applyBorder="1" applyAlignment="1">
      <alignment vertical="top"/>
    </xf>
    <xf numFmtId="188" fontId="10" fillId="0" borderId="22" xfId="0" applyNumberFormat="1" applyFont="1" applyBorder="1" applyAlignment="1">
      <alignment vertical="top" shrinkToFit="1"/>
    </xf>
    <xf numFmtId="188" fontId="17" fillId="0" borderId="22" xfId="0" applyNumberFormat="1" applyFont="1" applyBorder="1" applyAlignment="1">
      <alignment vertical="top" shrinkToFit="1"/>
    </xf>
    <xf numFmtId="187" fontId="10" fillId="0" borderId="22" xfId="0" applyNumberFormat="1" applyFont="1" applyBorder="1" applyAlignment="1">
      <alignment vertical="top" shrinkToFit="1"/>
    </xf>
    <xf numFmtId="187" fontId="10" fillId="0" borderId="41" xfId="0" applyNumberFormat="1" applyFont="1" applyBorder="1" applyAlignment="1">
      <alignment vertical="top" wrapText="1"/>
    </xf>
    <xf numFmtId="188" fontId="10" fillId="0" borderId="41" xfId="0" applyNumberFormat="1" applyFont="1" applyBorder="1" applyAlignment="1">
      <alignment vertical="top"/>
    </xf>
    <xf numFmtId="187" fontId="10" fillId="0" borderId="41" xfId="0" applyNumberFormat="1" applyFont="1" applyBorder="1" applyAlignment="1">
      <alignment horizontal="left" vertical="top" wrapText="1"/>
    </xf>
    <xf numFmtId="187" fontId="10" fillId="0" borderId="41" xfId="0" applyNumberFormat="1" applyFont="1" applyBorder="1" applyAlignment="1">
      <alignment vertical="top"/>
    </xf>
    <xf numFmtId="188" fontId="10" fillId="0" borderId="41" xfId="0" applyNumberFormat="1" applyFont="1" applyBorder="1" applyAlignment="1">
      <alignment vertical="top" shrinkToFit="1"/>
    </xf>
    <xf numFmtId="188" fontId="10" fillId="7" borderId="41" xfId="0" applyNumberFormat="1" applyFont="1" applyFill="1" applyBorder="1" applyAlignment="1">
      <alignment vertical="top" shrinkToFit="1"/>
    </xf>
    <xf numFmtId="188" fontId="10" fillId="8" borderId="41" xfId="0" applyNumberFormat="1" applyFont="1" applyFill="1" applyBorder="1" applyAlignment="1">
      <alignment vertical="top" shrinkToFit="1"/>
    </xf>
    <xf numFmtId="188" fontId="17" fillId="0" borderId="41" xfId="0" applyNumberFormat="1" applyFont="1" applyBorder="1" applyAlignment="1">
      <alignment vertical="top" shrinkToFit="1"/>
    </xf>
    <xf numFmtId="187" fontId="10" fillId="0" borderId="41" xfId="0" applyNumberFormat="1" applyFont="1" applyBorder="1" applyAlignment="1">
      <alignment vertical="top" shrinkToFit="1"/>
    </xf>
  </cellXfs>
  <cellStyles count="11">
    <cellStyle name="Comma 2" xfId="10"/>
    <cellStyle name="Normal" xfId="0" builtinId="0"/>
    <cellStyle name="Normal 2" xfId="9"/>
    <cellStyle name="Normal 2 3" xfId="3"/>
    <cellStyle name="จุลภาค 2" xfId="2"/>
    <cellStyle name="จุลภาค 3" xfId="4"/>
    <cellStyle name="ปกติ 2" xfId="1"/>
    <cellStyle name="ปกติ 2 2" xfId="6"/>
    <cellStyle name="ปกติ 2 4" xfId="5"/>
    <cellStyle name="ปกติ_mask2" xfId="7"/>
    <cellStyle name="ปกติ_mask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57150</xdr:rowOff>
    </xdr:from>
    <xdr:to>
      <xdr:col>8</xdr:col>
      <xdr:colOff>200025</xdr:colOff>
      <xdr:row>4</xdr:row>
      <xdr:rowOff>133350</xdr:rowOff>
    </xdr:to>
    <xdr:pic>
      <xdr:nvPicPr>
        <xdr:cNvPr id="2" name="Picture 2" descr="correction3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5" t="8473" r="12206" b="17316"/>
        <a:stretch>
          <a:fillRect/>
        </a:stretch>
      </xdr:blipFill>
      <xdr:spPr bwMode="auto">
        <a:xfrm>
          <a:off x="3800475" y="57150"/>
          <a:ext cx="188595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0</xdr:row>
          <xdr:rowOff>0</xdr:rowOff>
        </xdr:from>
        <xdr:to>
          <xdr:col>11</xdr:col>
          <xdr:colOff>933450</xdr:colOff>
          <xdr:row>33</xdr:row>
          <xdr:rowOff>9525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37</xdr:row>
          <xdr:rowOff>0</xdr:rowOff>
        </xdr:from>
        <xdr:to>
          <xdr:col>11</xdr:col>
          <xdr:colOff>1104900</xdr:colOff>
          <xdr:row>63</xdr:row>
          <xdr:rowOff>152400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92</xdr:row>
      <xdr:rowOff>152400</xdr:rowOff>
    </xdr:from>
    <xdr:to>
      <xdr:col>14</xdr:col>
      <xdr:colOff>657225</xdr:colOff>
      <xdr:row>92</xdr:row>
      <xdr:rowOff>152401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CxnSpPr/>
      </xdr:nvCxnSpPr>
      <xdr:spPr>
        <a:xfrm flipV="1">
          <a:off x="10258425" y="288607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92</xdr:row>
      <xdr:rowOff>123825</xdr:rowOff>
    </xdr:from>
    <xdr:to>
      <xdr:col>18</xdr:col>
      <xdr:colOff>638175</xdr:colOff>
      <xdr:row>92</xdr:row>
      <xdr:rowOff>123826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CxnSpPr/>
      </xdr:nvCxnSpPr>
      <xdr:spPr>
        <a:xfrm flipV="1">
          <a:off x="13344525" y="288321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92</xdr:row>
      <xdr:rowOff>152400</xdr:rowOff>
    </xdr:from>
    <xdr:to>
      <xdr:col>22</xdr:col>
      <xdr:colOff>600075</xdr:colOff>
      <xdr:row>92</xdr:row>
      <xdr:rowOff>152401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CxnSpPr/>
      </xdr:nvCxnSpPr>
      <xdr:spPr>
        <a:xfrm flipV="1">
          <a:off x="16344900" y="288607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114300</xdr:colOff>
      <xdr:row>93</xdr:row>
      <xdr:rowOff>161925</xdr:rowOff>
    </xdr:from>
    <xdr:to>
      <xdr:col>22</xdr:col>
      <xdr:colOff>619125</xdr:colOff>
      <xdr:row>93</xdr:row>
      <xdr:rowOff>161926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CxnSpPr/>
      </xdr:nvCxnSpPr>
      <xdr:spPr>
        <a:xfrm flipV="1">
          <a:off x="16363950" y="291369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114300</xdr:colOff>
      <xdr:row>94</xdr:row>
      <xdr:rowOff>152400</xdr:rowOff>
    </xdr:from>
    <xdr:to>
      <xdr:col>22</xdr:col>
      <xdr:colOff>619125</xdr:colOff>
      <xdr:row>94</xdr:row>
      <xdr:rowOff>152401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CxnSpPr/>
      </xdr:nvCxnSpPr>
      <xdr:spPr>
        <a:xfrm flipV="1">
          <a:off x="16363950" y="293941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93</xdr:row>
      <xdr:rowOff>123825</xdr:rowOff>
    </xdr:from>
    <xdr:to>
      <xdr:col>18</xdr:col>
      <xdr:colOff>638175</xdr:colOff>
      <xdr:row>93</xdr:row>
      <xdr:rowOff>123826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CxnSpPr/>
      </xdr:nvCxnSpPr>
      <xdr:spPr>
        <a:xfrm flipV="1">
          <a:off x="13344525" y="290988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94</xdr:row>
      <xdr:rowOff>133350</xdr:rowOff>
    </xdr:from>
    <xdr:to>
      <xdr:col>18</xdr:col>
      <xdr:colOff>638175</xdr:colOff>
      <xdr:row>94</xdr:row>
      <xdr:rowOff>133351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CxnSpPr/>
      </xdr:nvCxnSpPr>
      <xdr:spPr>
        <a:xfrm flipV="1">
          <a:off x="13344525" y="293751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93</xdr:row>
      <xdr:rowOff>152400</xdr:rowOff>
    </xdr:from>
    <xdr:to>
      <xdr:col>14</xdr:col>
      <xdr:colOff>647700</xdr:colOff>
      <xdr:row>93</xdr:row>
      <xdr:rowOff>152401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CxnSpPr/>
      </xdr:nvCxnSpPr>
      <xdr:spPr>
        <a:xfrm flipV="1">
          <a:off x="10248900" y="291274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94</xdr:row>
      <xdr:rowOff>152400</xdr:rowOff>
    </xdr:from>
    <xdr:to>
      <xdr:col>14</xdr:col>
      <xdr:colOff>657225</xdr:colOff>
      <xdr:row>94</xdr:row>
      <xdr:rowOff>152401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CxnSpPr/>
      </xdr:nvCxnSpPr>
      <xdr:spPr>
        <a:xfrm flipV="1">
          <a:off x="10258425" y="293941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95</xdr:row>
      <xdr:rowOff>295275</xdr:rowOff>
    </xdr:from>
    <xdr:to>
      <xdr:col>14</xdr:col>
      <xdr:colOff>647700</xdr:colOff>
      <xdr:row>95</xdr:row>
      <xdr:rowOff>295276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CxnSpPr/>
      </xdr:nvCxnSpPr>
      <xdr:spPr>
        <a:xfrm flipV="1">
          <a:off x="10248900" y="298037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95</xdr:row>
      <xdr:rowOff>304800</xdr:rowOff>
    </xdr:from>
    <xdr:to>
      <xdr:col>18</xdr:col>
      <xdr:colOff>657225</xdr:colOff>
      <xdr:row>95</xdr:row>
      <xdr:rowOff>304801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CxnSpPr/>
      </xdr:nvCxnSpPr>
      <xdr:spPr>
        <a:xfrm flipV="1">
          <a:off x="13363575" y="298132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95</xdr:row>
      <xdr:rowOff>314325</xdr:rowOff>
    </xdr:from>
    <xdr:to>
      <xdr:col>22</xdr:col>
      <xdr:colOff>600075</xdr:colOff>
      <xdr:row>95</xdr:row>
      <xdr:rowOff>314326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CxnSpPr/>
      </xdr:nvCxnSpPr>
      <xdr:spPr>
        <a:xfrm flipV="1">
          <a:off x="16344900" y="298227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95</xdr:row>
      <xdr:rowOff>304800</xdr:rowOff>
    </xdr:from>
    <xdr:to>
      <xdr:col>10</xdr:col>
      <xdr:colOff>609600</xdr:colOff>
      <xdr:row>95</xdr:row>
      <xdr:rowOff>304801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CxnSpPr/>
      </xdr:nvCxnSpPr>
      <xdr:spPr>
        <a:xfrm flipV="1">
          <a:off x="7048500" y="298132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94</xdr:row>
      <xdr:rowOff>133350</xdr:rowOff>
    </xdr:from>
    <xdr:to>
      <xdr:col>10</xdr:col>
      <xdr:colOff>619125</xdr:colOff>
      <xdr:row>94</xdr:row>
      <xdr:rowOff>133351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CxnSpPr/>
      </xdr:nvCxnSpPr>
      <xdr:spPr>
        <a:xfrm flipV="1">
          <a:off x="7058025" y="293751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96</xdr:row>
      <xdr:rowOff>152400</xdr:rowOff>
    </xdr:from>
    <xdr:to>
      <xdr:col>10</xdr:col>
      <xdr:colOff>619125</xdr:colOff>
      <xdr:row>96</xdr:row>
      <xdr:rowOff>152401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CxnSpPr/>
      </xdr:nvCxnSpPr>
      <xdr:spPr>
        <a:xfrm flipV="1">
          <a:off x="7058025" y="302323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78</xdr:row>
      <xdr:rowOff>161925</xdr:rowOff>
    </xdr:from>
    <xdr:to>
      <xdr:col>18</xdr:col>
      <xdr:colOff>638175</xdr:colOff>
      <xdr:row>78</xdr:row>
      <xdr:rowOff>161926</xdr:rowOff>
    </xdr:to>
    <xdr:cxnSp macro="">
      <xdr:nvCxnSpPr>
        <xdr:cNvPr id="53" name="ลูกศรเชื่อมต่อแบบตรง 52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CxnSpPr/>
      </xdr:nvCxnSpPr>
      <xdr:spPr>
        <a:xfrm flipV="1">
          <a:off x="13344525" y="245554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78</xdr:row>
      <xdr:rowOff>133350</xdr:rowOff>
    </xdr:from>
    <xdr:to>
      <xdr:col>14</xdr:col>
      <xdr:colOff>581025</xdr:colOff>
      <xdr:row>78</xdr:row>
      <xdr:rowOff>133351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CxnSpPr/>
      </xdr:nvCxnSpPr>
      <xdr:spPr>
        <a:xfrm flipV="1">
          <a:off x="10182225" y="245268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79</xdr:row>
      <xdr:rowOff>247650</xdr:rowOff>
    </xdr:from>
    <xdr:to>
      <xdr:col>10</xdr:col>
      <xdr:colOff>552450</xdr:colOff>
      <xdr:row>79</xdr:row>
      <xdr:rowOff>247651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CxnSpPr/>
      </xdr:nvCxnSpPr>
      <xdr:spPr>
        <a:xfrm flipV="1">
          <a:off x="6991350" y="249078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79</xdr:row>
      <xdr:rowOff>238125</xdr:rowOff>
    </xdr:from>
    <xdr:to>
      <xdr:col>14</xdr:col>
      <xdr:colOff>571500</xdr:colOff>
      <xdr:row>79</xdr:row>
      <xdr:rowOff>238126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CxnSpPr/>
      </xdr:nvCxnSpPr>
      <xdr:spPr>
        <a:xfrm flipV="1">
          <a:off x="10172700" y="248983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79</xdr:row>
      <xdr:rowOff>247650</xdr:rowOff>
    </xdr:from>
    <xdr:to>
      <xdr:col>18</xdr:col>
      <xdr:colOff>628650</xdr:colOff>
      <xdr:row>79</xdr:row>
      <xdr:rowOff>247651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CxnSpPr/>
      </xdr:nvCxnSpPr>
      <xdr:spPr>
        <a:xfrm flipV="1">
          <a:off x="13335000" y="249078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79</xdr:row>
      <xdr:rowOff>276225</xdr:rowOff>
    </xdr:from>
    <xdr:to>
      <xdr:col>22</xdr:col>
      <xdr:colOff>561975</xdr:colOff>
      <xdr:row>79</xdr:row>
      <xdr:rowOff>276226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CxnSpPr/>
      </xdr:nvCxnSpPr>
      <xdr:spPr>
        <a:xfrm flipV="1">
          <a:off x="16306800" y="249364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80</xdr:row>
      <xdr:rowOff>390525</xdr:rowOff>
    </xdr:from>
    <xdr:to>
      <xdr:col>14</xdr:col>
      <xdr:colOff>590550</xdr:colOff>
      <xdr:row>80</xdr:row>
      <xdr:rowOff>390526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CxnSpPr/>
      </xdr:nvCxnSpPr>
      <xdr:spPr>
        <a:xfrm flipV="1">
          <a:off x="10191750" y="256317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80</xdr:row>
      <xdr:rowOff>400050</xdr:rowOff>
    </xdr:from>
    <xdr:to>
      <xdr:col>18</xdr:col>
      <xdr:colOff>609600</xdr:colOff>
      <xdr:row>80</xdr:row>
      <xdr:rowOff>400051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CxnSpPr/>
      </xdr:nvCxnSpPr>
      <xdr:spPr>
        <a:xfrm flipV="1">
          <a:off x="13315950" y="256413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71</xdr:row>
      <xdr:rowOff>152400</xdr:rowOff>
    </xdr:from>
    <xdr:to>
      <xdr:col>10</xdr:col>
      <xdr:colOff>561975</xdr:colOff>
      <xdr:row>71</xdr:row>
      <xdr:rowOff>152401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CxnSpPr/>
      </xdr:nvCxnSpPr>
      <xdr:spPr>
        <a:xfrm flipV="1">
          <a:off x="7000875" y="221265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72</xdr:row>
      <xdr:rowOff>257175</xdr:rowOff>
    </xdr:from>
    <xdr:to>
      <xdr:col>10</xdr:col>
      <xdr:colOff>552450</xdr:colOff>
      <xdr:row>72</xdr:row>
      <xdr:rowOff>257176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CxnSpPr/>
      </xdr:nvCxnSpPr>
      <xdr:spPr>
        <a:xfrm flipV="1">
          <a:off x="6991350" y="225361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71</xdr:row>
      <xdr:rowOff>161925</xdr:rowOff>
    </xdr:from>
    <xdr:to>
      <xdr:col>14</xdr:col>
      <xdr:colOff>561975</xdr:colOff>
      <xdr:row>71</xdr:row>
      <xdr:rowOff>161926</xdr:rowOff>
    </xdr:to>
    <xdr:cxnSp macro="">
      <xdr:nvCxnSpPr>
        <xdr:cNvPr id="66" name="ลูกศรเชื่อมต่อแบบตรง 65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CxnSpPr/>
      </xdr:nvCxnSpPr>
      <xdr:spPr>
        <a:xfrm flipV="1">
          <a:off x="10163175" y="221361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72</xdr:row>
      <xdr:rowOff>295275</xdr:rowOff>
    </xdr:from>
    <xdr:to>
      <xdr:col>14</xdr:col>
      <xdr:colOff>581025</xdr:colOff>
      <xdr:row>72</xdr:row>
      <xdr:rowOff>295276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CxnSpPr/>
      </xdr:nvCxnSpPr>
      <xdr:spPr>
        <a:xfrm flipV="1">
          <a:off x="10182225" y="225742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71</xdr:row>
      <xdr:rowOff>152400</xdr:rowOff>
    </xdr:from>
    <xdr:to>
      <xdr:col>18</xdr:col>
      <xdr:colOff>581025</xdr:colOff>
      <xdr:row>71</xdr:row>
      <xdr:rowOff>152401</xdr:rowOff>
    </xdr:to>
    <xdr:cxnSp macro="">
      <xdr:nvCxnSpPr>
        <xdr:cNvPr id="68" name="ลูกศรเชื่อมต่อแบบตรง 67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CxnSpPr/>
      </xdr:nvCxnSpPr>
      <xdr:spPr>
        <a:xfrm flipV="1">
          <a:off x="13287375" y="221265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76200</xdr:colOff>
      <xdr:row>72</xdr:row>
      <xdr:rowOff>257175</xdr:rowOff>
    </xdr:from>
    <xdr:to>
      <xdr:col>18</xdr:col>
      <xdr:colOff>581025</xdr:colOff>
      <xdr:row>72</xdr:row>
      <xdr:rowOff>257176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CxnSpPr/>
      </xdr:nvCxnSpPr>
      <xdr:spPr>
        <a:xfrm flipV="1">
          <a:off x="13287375" y="225361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71</xdr:row>
      <xdr:rowOff>133350</xdr:rowOff>
    </xdr:from>
    <xdr:to>
      <xdr:col>22</xdr:col>
      <xdr:colOff>581025</xdr:colOff>
      <xdr:row>71</xdr:row>
      <xdr:rowOff>133351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CxnSpPr/>
      </xdr:nvCxnSpPr>
      <xdr:spPr>
        <a:xfrm flipV="1">
          <a:off x="16325850" y="221075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72</xdr:row>
      <xdr:rowOff>247650</xdr:rowOff>
    </xdr:from>
    <xdr:to>
      <xdr:col>22</xdr:col>
      <xdr:colOff>600075</xdr:colOff>
      <xdr:row>72</xdr:row>
      <xdr:rowOff>247651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CxnSpPr/>
      </xdr:nvCxnSpPr>
      <xdr:spPr>
        <a:xfrm flipV="1">
          <a:off x="16344900" y="225266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73</xdr:row>
      <xdr:rowOff>238125</xdr:rowOff>
    </xdr:from>
    <xdr:to>
      <xdr:col>14</xdr:col>
      <xdr:colOff>581025</xdr:colOff>
      <xdr:row>73</xdr:row>
      <xdr:rowOff>238126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CxnSpPr/>
      </xdr:nvCxnSpPr>
      <xdr:spPr>
        <a:xfrm flipV="1">
          <a:off x="10182225" y="230505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73</xdr:row>
      <xdr:rowOff>238125</xdr:rowOff>
    </xdr:from>
    <xdr:to>
      <xdr:col>18</xdr:col>
      <xdr:colOff>590550</xdr:colOff>
      <xdr:row>73</xdr:row>
      <xdr:rowOff>238126</xdr:rowOff>
    </xdr:to>
    <xdr:cxnSp macro="">
      <xdr:nvCxnSpPr>
        <xdr:cNvPr id="73" name="ลูกศรเชื่อมต่อแบบตรง 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CxnSpPr/>
      </xdr:nvCxnSpPr>
      <xdr:spPr>
        <a:xfrm flipV="1">
          <a:off x="13296900" y="230505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85725</xdr:colOff>
      <xdr:row>74</xdr:row>
      <xdr:rowOff>285750</xdr:rowOff>
    </xdr:from>
    <xdr:to>
      <xdr:col>22</xdr:col>
      <xdr:colOff>590550</xdr:colOff>
      <xdr:row>74</xdr:row>
      <xdr:rowOff>285751</xdr:rowOff>
    </xdr:to>
    <xdr:cxnSp macro="">
      <xdr:nvCxnSpPr>
        <xdr:cNvPr id="81" name="ลูกศรเชื่อมต่อแบบตรง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CxnSpPr/>
      </xdr:nvCxnSpPr>
      <xdr:spPr>
        <a:xfrm flipV="1">
          <a:off x="16335375" y="236315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65</xdr:row>
      <xdr:rowOff>257175</xdr:rowOff>
    </xdr:from>
    <xdr:to>
      <xdr:col>18</xdr:col>
      <xdr:colOff>590550</xdr:colOff>
      <xdr:row>65</xdr:row>
      <xdr:rowOff>257176</xdr:rowOff>
    </xdr:to>
    <xdr:cxnSp macro="">
      <xdr:nvCxnSpPr>
        <xdr:cNvPr id="82" name="ลูกศรเชื่อมต่อแบบตรง 8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CxnSpPr/>
      </xdr:nvCxnSpPr>
      <xdr:spPr>
        <a:xfrm flipV="1">
          <a:off x="13296900" y="216693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838200</xdr:colOff>
      <xdr:row>62</xdr:row>
      <xdr:rowOff>314325</xdr:rowOff>
    </xdr:from>
    <xdr:to>
      <xdr:col>14</xdr:col>
      <xdr:colOff>400050</xdr:colOff>
      <xdr:row>62</xdr:row>
      <xdr:rowOff>314326</xdr:rowOff>
    </xdr:to>
    <xdr:cxnSp macro="">
      <xdr:nvCxnSpPr>
        <xdr:cNvPr id="83" name="ลูกศรเชื่อมต่อแบบตรง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CxnSpPr/>
      </xdr:nvCxnSpPr>
      <xdr:spPr>
        <a:xfrm flipV="1">
          <a:off x="10001250" y="195643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63</xdr:row>
      <xdr:rowOff>266700</xdr:rowOff>
    </xdr:from>
    <xdr:to>
      <xdr:col>10</xdr:col>
      <xdr:colOff>581025</xdr:colOff>
      <xdr:row>63</xdr:row>
      <xdr:rowOff>266701</xdr:rowOff>
    </xdr:to>
    <xdr:cxnSp macro="">
      <xdr:nvCxnSpPr>
        <xdr:cNvPr id="85" name="ลูกศรเชื่อมต่อแบบตรง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CxnSpPr/>
      </xdr:nvCxnSpPr>
      <xdr:spPr>
        <a:xfrm flipV="1">
          <a:off x="7019925" y="198120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63</xdr:row>
      <xdr:rowOff>276225</xdr:rowOff>
    </xdr:from>
    <xdr:to>
      <xdr:col>14</xdr:col>
      <xdr:colOff>581025</xdr:colOff>
      <xdr:row>63</xdr:row>
      <xdr:rowOff>276226</xdr:rowOff>
    </xdr:to>
    <xdr:cxnSp macro="">
      <xdr:nvCxnSpPr>
        <xdr:cNvPr id="86" name="ลูกศรเชื่อมต่อแบบตรง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CxnSpPr/>
      </xdr:nvCxnSpPr>
      <xdr:spPr>
        <a:xfrm flipV="1">
          <a:off x="10182225" y="198215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63</xdr:row>
      <xdr:rowOff>257175</xdr:rowOff>
    </xdr:from>
    <xdr:to>
      <xdr:col>18</xdr:col>
      <xdr:colOff>628650</xdr:colOff>
      <xdr:row>63</xdr:row>
      <xdr:rowOff>257176</xdr:rowOff>
    </xdr:to>
    <xdr:cxnSp macro="">
      <xdr:nvCxnSpPr>
        <xdr:cNvPr id="88" name="ลูกศรเชื่อมต่อแบบตรง 87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CxnSpPr/>
      </xdr:nvCxnSpPr>
      <xdr:spPr>
        <a:xfrm flipV="1">
          <a:off x="13335000" y="198024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63</xdr:row>
      <xdr:rowOff>257175</xdr:rowOff>
    </xdr:from>
    <xdr:to>
      <xdr:col>22</xdr:col>
      <xdr:colOff>581025</xdr:colOff>
      <xdr:row>63</xdr:row>
      <xdr:rowOff>257176</xdr:rowOff>
    </xdr:to>
    <xdr:cxnSp macro="">
      <xdr:nvCxnSpPr>
        <xdr:cNvPr id="89" name="ลูกศรเชื่อมต่อแบบตรง 88"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CxnSpPr/>
      </xdr:nvCxnSpPr>
      <xdr:spPr>
        <a:xfrm flipV="1">
          <a:off x="16325850" y="198024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64</xdr:row>
      <xdr:rowOff>400050</xdr:rowOff>
    </xdr:from>
    <xdr:to>
      <xdr:col>14</xdr:col>
      <xdr:colOff>581025</xdr:colOff>
      <xdr:row>64</xdr:row>
      <xdr:rowOff>400051</xdr:rowOff>
    </xdr:to>
    <xdr:cxnSp macro="">
      <xdr:nvCxnSpPr>
        <xdr:cNvPr id="90" name="ลูกศรเชื่อมต่อแบบตรง 89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CxnSpPr/>
      </xdr:nvCxnSpPr>
      <xdr:spPr>
        <a:xfrm flipV="1">
          <a:off x="10182225" y="207454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53</xdr:row>
      <xdr:rowOff>180975</xdr:rowOff>
    </xdr:from>
    <xdr:to>
      <xdr:col>10</xdr:col>
      <xdr:colOff>581025</xdr:colOff>
      <xdr:row>53</xdr:row>
      <xdr:rowOff>180976</xdr:rowOff>
    </xdr:to>
    <xdr:cxnSp macro="">
      <xdr:nvCxnSpPr>
        <xdr:cNvPr id="92" name="ลูกศรเชื่อมต่อแบบตรง 9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CxnSpPr/>
      </xdr:nvCxnSpPr>
      <xdr:spPr>
        <a:xfrm flipV="1">
          <a:off x="7019925" y="154305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54</xdr:row>
      <xdr:rowOff>219075</xdr:rowOff>
    </xdr:from>
    <xdr:to>
      <xdr:col>10</xdr:col>
      <xdr:colOff>571500</xdr:colOff>
      <xdr:row>54</xdr:row>
      <xdr:rowOff>219076</xdr:rowOff>
    </xdr:to>
    <xdr:cxnSp macro="">
      <xdr:nvCxnSpPr>
        <xdr:cNvPr id="93" name="ลูกศรเชื่อมต่อแบบตรง 92"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CxnSpPr/>
      </xdr:nvCxnSpPr>
      <xdr:spPr>
        <a:xfrm flipV="1">
          <a:off x="7010400" y="160020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55</xdr:row>
      <xdr:rowOff>200025</xdr:rowOff>
    </xdr:from>
    <xdr:to>
      <xdr:col>10</xdr:col>
      <xdr:colOff>552450</xdr:colOff>
      <xdr:row>55</xdr:row>
      <xdr:rowOff>200026</xdr:rowOff>
    </xdr:to>
    <xdr:cxnSp macro="">
      <xdr:nvCxnSpPr>
        <xdr:cNvPr id="95" name="ลูกศรเชื่อมต่อแบบตรง 94">
          <a:extLst>
            <a:ext uri="{FF2B5EF4-FFF2-40B4-BE49-F238E27FC236}">
              <a16:creationId xmlns:a16="http://schemas.microsoft.com/office/drawing/2014/main" xmlns="" id="{00000000-0008-0000-0500-00005F000000}"/>
            </a:ext>
          </a:extLst>
        </xdr:cNvPr>
        <xdr:cNvCxnSpPr/>
      </xdr:nvCxnSpPr>
      <xdr:spPr>
        <a:xfrm flipV="1">
          <a:off x="6991350" y="167830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56</xdr:row>
      <xdr:rowOff>142875</xdr:rowOff>
    </xdr:from>
    <xdr:to>
      <xdr:col>10</xdr:col>
      <xdr:colOff>542925</xdr:colOff>
      <xdr:row>56</xdr:row>
      <xdr:rowOff>142876</xdr:rowOff>
    </xdr:to>
    <xdr:cxnSp macro="">
      <xdr:nvCxnSpPr>
        <xdr:cNvPr id="96" name="ลูกศรเชื่อมต่อแบบตรง 95">
          <a:extLst>
            <a:ext uri="{FF2B5EF4-FFF2-40B4-BE49-F238E27FC236}">
              <a16:creationId xmlns:a16="http://schemas.microsoft.com/office/drawing/2014/main" xmlns="" id="{00000000-0008-0000-0500-000060000000}"/>
            </a:ext>
          </a:extLst>
        </xdr:cNvPr>
        <xdr:cNvCxnSpPr/>
      </xdr:nvCxnSpPr>
      <xdr:spPr>
        <a:xfrm flipV="1">
          <a:off x="6981825" y="172593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56</xdr:row>
      <xdr:rowOff>142875</xdr:rowOff>
    </xdr:from>
    <xdr:to>
      <xdr:col>14</xdr:col>
      <xdr:colOff>590550</xdr:colOff>
      <xdr:row>56</xdr:row>
      <xdr:rowOff>142876</xdr:rowOff>
    </xdr:to>
    <xdr:cxnSp macro="">
      <xdr:nvCxnSpPr>
        <xdr:cNvPr id="97" name="ลูกศรเชื่อมต่อแบบตรง 96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CxnSpPr/>
      </xdr:nvCxnSpPr>
      <xdr:spPr>
        <a:xfrm flipV="1">
          <a:off x="10191750" y="172593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53</xdr:row>
      <xdr:rowOff>190500</xdr:rowOff>
    </xdr:from>
    <xdr:to>
      <xdr:col>14</xdr:col>
      <xdr:colOff>600075</xdr:colOff>
      <xdr:row>53</xdr:row>
      <xdr:rowOff>190501</xdr:rowOff>
    </xdr:to>
    <xdr:cxnSp macro="">
      <xdr:nvCxnSpPr>
        <xdr:cNvPr id="99" name="ลูกศรเชื่อมต่อแบบตรง 98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CxnSpPr/>
      </xdr:nvCxnSpPr>
      <xdr:spPr>
        <a:xfrm flipV="1">
          <a:off x="10201275" y="154400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123825</xdr:colOff>
      <xdr:row>54</xdr:row>
      <xdr:rowOff>276225</xdr:rowOff>
    </xdr:from>
    <xdr:to>
      <xdr:col>14</xdr:col>
      <xdr:colOff>590550</xdr:colOff>
      <xdr:row>54</xdr:row>
      <xdr:rowOff>276226</xdr:rowOff>
    </xdr:to>
    <xdr:cxnSp macro="">
      <xdr:nvCxnSpPr>
        <xdr:cNvPr id="100" name="ลูกศรเชื่อมต่อแบบตรง 99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CxnSpPr/>
      </xdr:nvCxnSpPr>
      <xdr:spPr>
        <a:xfrm flipV="1">
          <a:off x="10191750" y="160591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55</xdr:row>
      <xdr:rowOff>200025</xdr:rowOff>
    </xdr:from>
    <xdr:to>
      <xdr:col>14</xdr:col>
      <xdr:colOff>581025</xdr:colOff>
      <xdr:row>55</xdr:row>
      <xdr:rowOff>200026</xdr:rowOff>
    </xdr:to>
    <xdr:cxnSp macro="">
      <xdr:nvCxnSpPr>
        <xdr:cNvPr id="102" name="ลูกศรเชื่อมต่อแบบตรง 10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CxnSpPr/>
      </xdr:nvCxnSpPr>
      <xdr:spPr>
        <a:xfrm flipV="1">
          <a:off x="10182225" y="167830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95250</xdr:colOff>
      <xdr:row>53</xdr:row>
      <xdr:rowOff>209550</xdr:rowOff>
    </xdr:from>
    <xdr:to>
      <xdr:col>18</xdr:col>
      <xdr:colOff>600075</xdr:colOff>
      <xdr:row>53</xdr:row>
      <xdr:rowOff>209551</xdr:rowOff>
    </xdr:to>
    <xdr:cxnSp macro="">
      <xdr:nvCxnSpPr>
        <xdr:cNvPr id="104" name="ลูกศรเชื่อมต่อแบบตรง 10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CxnSpPr/>
      </xdr:nvCxnSpPr>
      <xdr:spPr>
        <a:xfrm flipV="1">
          <a:off x="13306425" y="154590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54</xdr:row>
      <xdr:rowOff>257175</xdr:rowOff>
    </xdr:from>
    <xdr:to>
      <xdr:col>18</xdr:col>
      <xdr:colOff>609600</xdr:colOff>
      <xdr:row>54</xdr:row>
      <xdr:rowOff>257176</xdr:rowOff>
    </xdr:to>
    <xdr:cxnSp macro="">
      <xdr:nvCxnSpPr>
        <xdr:cNvPr id="106" name="ลูกศรเชื่อมต่อแบบตรง 105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CxnSpPr/>
      </xdr:nvCxnSpPr>
      <xdr:spPr>
        <a:xfrm flipV="1">
          <a:off x="13315950" y="160401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55</xdr:row>
      <xdr:rowOff>190500</xdr:rowOff>
    </xdr:from>
    <xdr:to>
      <xdr:col>18</xdr:col>
      <xdr:colOff>638175</xdr:colOff>
      <xdr:row>55</xdr:row>
      <xdr:rowOff>190501</xdr:rowOff>
    </xdr:to>
    <xdr:cxnSp macro="">
      <xdr:nvCxnSpPr>
        <xdr:cNvPr id="107" name="ลูกศรเชื่อมต่อแบบตรง 106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CxnSpPr/>
      </xdr:nvCxnSpPr>
      <xdr:spPr>
        <a:xfrm flipV="1">
          <a:off x="13344525" y="167735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53</xdr:row>
      <xdr:rowOff>190500</xdr:rowOff>
    </xdr:from>
    <xdr:to>
      <xdr:col>22</xdr:col>
      <xdr:colOff>581025</xdr:colOff>
      <xdr:row>53</xdr:row>
      <xdr:rowOff>190501</xdr:rowOff>
    </xdr:to>
    <xdr:cxnSp macro="">
      <xdr:nvCxnSpPr>
        <xdr:cNvPr id="108" name="ลูกศรเชื่อมต่อแบบตรง 107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CxnSpPr/>
      </xdr:nvCxnSpPr>
      <xdr:spPr>
        <a:xfrm flipV="1">
          <a:off x="16325850" y="154400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54</xdr:row>
      <xdr:rowOff>285750</xdr:rowOff>
    </xdr:from>
    <xdr:to>
      <xdr:col>22</xdr:col>
      <xdr:colOff>581025</xdr:colOff>
      <xdr:row>54</xdr:row>
      <xdr:rowOff>285751</xdr:rowOff>
    </xdr:to>
    <xdr:cxnSp macro="">
      <xdr:nvCxnSpPr>
        <xdr:cNvPr id="109" name="ลูกศรเชื่อมต่อแบบตรง 108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CxnSpPr/>
      </xdr:nvCxnSpPr>
      <xdr:spPr>
        <a:xfrm flipV="1">
          <a:off x="16325850" y="160686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66675</xdr:colOff>
      <xdr:row>55</xdr:row>
      <xdr:rowOff>190500</xdr:rowOff>
    </xdr:from>
    <xdr:to>
      <xdr:col>22</xdr:col>
      <xdr:colOff>571500</xdr:colOff>
      <xdr:row>55</xdr:row>
      <xdr:rowOff>190501</xdr:rowOff>
    </xdr:to>
    <xdr:cxnSp macro="">
      <xdr:nvCxnSpPr>
        <xdr:cNvPr id="110" name="ลูกศรเชื่อมต่อแบบตรง 109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CxnSpPr/>
      </xdr:nvCxnSpPr>
      <xdr:spPr>
        <a:xfrm flipV="1">
          <a:off x="16316325" y="167735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43</xdr:row>
      <xdr:rowOff>133350</xdr:rowOff>
    </xdr:from>
    <xdr:to>
      <xdr:col>10</xdr:col>
      <xdr:colOff>609600</xdr:colOff>
      <xdr:row>43</xdr:row>
      <xdr:rowOff>133351</xdr:rowOff>
    </xdr:to>
    <xdr:cxnSp macro="">
      <xdr:nvCxnSpPr>
        <xdr:cNvPr id="112" name="ลูกศรเชื่อมต่อแบบตรง 11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CxnSpPr/>
      </xdr:nvCxnSpPr>
      <xdr:spPr>
        <a:xfrm flipV="1">
          <a:off x="7048500" y="125730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44</xdr:row>
      <xdr:rowOff>142875</xdr:rowOff>
    </xdr:from>
    <xdr:to>
      <xdr:col>10</xdr:col>
      <xdr:colOff>600075</xdr:colOff>
      <xdr:row>44</xdr:row>
      <xdr:rowOff>142876</xdr:rowOff>
    </xdr:to>
    <xdr:cxnSp macro="">
      <xdr:nvCxnSpPr>
        <xdr:cNvPr id="113" name="ลูกศรเชื่อมต่อแบบตรง 11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CxnSpPr/>
      </xdr:nvCxnSpPr>
      <xdr:spPr>
        <a:xfrm flipV="1">
          <a:off x="7038975" y="128778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45</xdr:row>
      <xdr:rowOff>180975</xdr:rowOff>
    </xdr:from>
    <xdr:to>
      <xdr:col>10</xdr:col>
      <xdr:colOff>600075</xdr:colOff>
      <xdr:row>45</xdr:row>
      <xdr:rowOff>180976</xdr:rowOff>
    </xdr:to>
    <xdr:cxnSp macro="">
      <xdr:nvCxnSpPr>
        <xdr:cNvPr id="115" name="ลูกศรเชื่อมต่อแบบตรง 114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CxnSpPr/>
      </xdr:nvCxnSpPr>
      <xdr:spPr>
        <a:xfrm flipV="1">
          <a:off x="7038975" y="131826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45</xdr:row>
      <xdr:rowOff>152400</xdr:rowOff>
    </xdr:from>
    <xdr:to>
      <xdr:col>14</xdr:col>
      <xdr:colOff>533400</xdr:colOff>
      <xdr:row>45</xdr:row>
      <xdr:rowOff>152401</xdr:rowOff>
    </xdr:to>
    <xdr:cxnSp macro="">
      <xdr:nvCxnSpPr>
        <xdr:cNvPr id="117" name="ลูกศรเชื่อมต่อแบบตรง 116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CxnSpPr/>
      </xdr:nvCxnSpPr>
      <xdr:spPr>
        <a:xfrm flipV="1">
          <a:off x="10134600" y="131540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44</xdr:row>
      <xdr:rowOff>133350</xdr:rowOff>
    </xdr:from>
    <xdr:to>
      <xdr:col>14</xdr:col>
      <xdr:colOff>533400</xdr:colOff>
      <xdr:row>44</xdr:row>
      <xdr:rowOff>133351</xdr:rowOff>
    </xdr:to>
    <xdr:cxnSp macro="">
      <xdr:nvCxnSpPr>
        <xdr:cNvPr id="118" name="ลูกศรเชื่อมต่อแบบตรง 117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CxnSpPr/>
      </xdr:nvCxnSpPr>
      <xdr:spPr>
        <a:xfrm flipV="1">
          <a:off x="10134600" y="128682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45</xdr:row>
      <xdr:rowOff>171450</xdr:rowOff>
    </xdr:from>
    <xdr:to>
      <xdr:col>18</xdr:col>
      <xdr:colOff>590550</xdr:colOff>
      <xdr:row>45</xdr:row>
      <xdr:rowOff>171451</xdr:rowOff>
    </xdr:to>
    <xdr:cxnSp macro="">
      <xdr:nvCxnSpPr>
        <xdr:cNvPr id="119" name="ลูกศรเชื่อมต่อแบบตรง 118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CxnSpPr/>
      </xdr:nvCxnSpPr>
      <xdr:spPr>
        <a:xfrm flipV="1">
          <a:off x="13296900" y="131730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95250</xdr:colOff>
      <xdr:row>44</xdr:row>
      <xdr:rowOff>152400</xdr:rowOff>
    </xdr:from>
    <xdr:to>
      <xdr:col>18</xdr:col>
      <xdr:colOff>600075</xdr:colOff>
      <xdr:row>44</xdr:row>
      <xdr:rowOff>152401</xdr:rowOff>
    </xdr:to>
    <xdr:cxnSp macro="">
      <xdr:nvCxnSpPr>
        <xdr:cNvPr id="120" name="ลูกศรเชื่อมต่อแบบตรง 119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CxnSpPr/>
      </xdr:nvCxnSpPr>
      <xdr:spPr>
        <a:xfrm flipV="1">
          <a:off x="13306425" y="128873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44</xdr:row>
      <xdr:rowOff>133350</xdr:rowOff>
    </xdr:from>
    <xdr:to>
      <xdr:col>22</xdr:col>
      <xdr:colOff>581025</xdr:colOff>
      <xdr:row>44</xdr:row>
      <xdr:rowOff>133351</xdr:rowOff>
    </xdr:to>
    <xdr:cxnSp macro="">
      <xdr:nvCxnSpPr>
        <xdr:cNvPr id="121" name="ลูกศรเชื่อมต่อแบบตรง 120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CxnSpPr/>
      </xdr:nvCxnSpPr>
      <xdr:spPr>
        <a:xfrm flipV="1">
          <a:off x="16325850" y="1286827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45</xdr:row>
      <xdr:rowOff>161925</xdr:rowOff>
    </xdr:from>
    <xdr:to>
      <xdr:col>22</xdr:col>
      <xdr:colOff>581025</xdr:colOff>
      <xdr:row>45</xdr:row>
      <xdr:rowOff>161926</xdr:rowOff>
    </xdr:to>
    <xdr:cxnSp macro="">
      <xdr:nvCxnSpPr>
        <xdr:cNvPr id="122" name="ลูกศรเชื่อมต่อแบบตรง 12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CxnSpPr/>
      </xdr:nvCxnSpPr>
      <xdr:spPr>
        <a:xfrm flipV="1">
          <a:off x="16325850" y="131635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46</xdr:row>
      <xdr:rowOff>171450</xdr:rowOff>
    </xdr:from>
    <xdr:to>
      <xdr:col>14</xdr:col>
      <xdr:colOff>552450</xdr:colOff>
      <xdr:row>46</xdr:row>
      <xdr:rowOff>171451</xdr:rowOff>
    </xdr:to>
    <xdr:cxnSp macro="">
      <xdr:nvCxnSpPr>
        <xdr:cNvPr id="123" name="ลูกศรเชื่อมต่อแบบตรง 12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CxnSpPr/>
      </xdr:nvCxnSpPr>
      <xdr:spPr>
        <a:xfrm flipV="1">
          <a:off x="10153650" y="134969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46</xdr:row>
      <xdr:rowOff>171450</xdr:rowOff>
    </xdr:from>
    <xdr:to>
      <xdr:col>18</xdr:col>
      <xdr:colOff>609600</xdr:colOff>
      <xdr:row>46</xdr:row>
      <xdr:rowOff>171451</xdr:rowOff>
    </xdr:to>
    <xdr:cxnSp macro="">
      <xdr:nvCxnSpPr>
        <xdr:cNvPr id="125" name="ลูกศรเชื่อมต่อแบบตรง 124">
          <a:extLst>
            <a:ext uri="{FF2B5EF4-FFF2-40B4-BE49-F238E27FC236}">
              <a16:creationId xmlns:a16="http://schemas.microsoft.com/office/drawing/2014/main" xmlns="" id="{00000000-0008-0000-0500-00007D000000}"/>
            </a:ext>
          </a:extLst>
        </xdr:cNvPr>
        <xdr:cNvCxnSpPr/>
      </xdr:nvCxnSpPr>
      <xdr:spPr>
        <a:xfrm flipV="1">
          <a:off x="13315950" y="134969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66675</xdr:colOff>
      <xdr:row>46</xdr:row>
      <xdr:rowOff>161925</xdr:rowOff>
    </xdr:from>
    <xdr:to>
      <xdr:col>22</xdr:col>
      <xdr:colOff>571500</xdr:colOff>
      <xdr:row>46</xdr:row>
      <xdr:rowOff>161926</xdr:rowOff>
    </xdr:to>
    <xdr:cxnSp macro="">
      <xdr:nvCxnSpPr>
        <xdr:cNvPr id="126" name="ลูกศรเชื่อมต่อแบบตรง 125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CxnSpPr/>
      </xdr:nvCxnSpPr>
      <xdr:spPr>
        <a:xfrm flipV="1">
          <a:off x="16316325" y="134874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36</xdr:row>
      <xdr:rowOff>285750</xdr:rowOff>
    </xdr:from>
    <xdr:to>
      <xdr:col>18</xdr:col>
      <xdr:colOff>628650</xdr:colOff>
      <xdr:row>36</xdr:row>
      <xdr:rowOff>285751</xdr:rowOff>
    </xdr:to>
    <xdr:cxnSp macro="">
      <xdr:nvCxnSpPr>
        <xdr:cNvPr id="128" name="ลูกศรเชื่อมต่อแบบตรง 127">
          <a:extLst>
            <a:ext uri="{FF2B5EF4-FFF2-40B4-BE49-F238E27FC236}">
              <a16:creationId xmlns:a16="http://schemas.microsoft.com/office/drawing/2014/main" xmlns="" id="{00000000-0008-0000-0500-000080000000}"/>
            </a:ext>
          </a:extLst>
        </xdr:cNvPr>
        <xdr:cNvCxnSpPr/>
      </xdr:nvCxnSpPr>
      <xdr:spPr>
        <a:xfrm flipV="1">
          <a:off x="13335000" y="110299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35</xdr:row>
      <xdr:rowOff>304800</xdr:rowOff>
    </xdr:from>
    <xdr:to>
      <xdr:col>18</xdr:col>
      <xdr:colOff>619125</xdr:colOff>
      <xdr:row>35</xdr:row>
      <xdr:rowOff>304801</xdr:rowOff>
    </xdr:to>
    <xdr:cxnSp macro="">
      <xdr:nvCxnSpPr>
        <xdr:cNvPr id="130" name="ลูกศรเชื่อมต่อแบบตรง 129">
          <a:extLst>
            <a:ext uri="{FF2B5EF4-FFF2-40B4-BE49-F238E27FC236}">
              <a16:creationId xmlns:a16="http://schemas.microsoft.com/office/drawing/2014/main" xmlns="" id="{00000000-0008-0000-0500-000082000000}"/>
            </a:ext>
          </a:extLst>
        </xdr:cNvPr>
        <xdr:cNvCxnSpPr/>
      </xdr:nvCxnSpPr>
      <xdr:spPr>
        <a:xfrm flipV="1">
          <a:off x="13325475" y="105156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66675</xdr:colOff>
      <xdr:row>37</xdr:row>
      <xdr:rowOff>276225</xdr:rowOff>
    </xdr:from>
    <xdr:to>
      <xdr:col>22</xdr:col>
      <xdr:colOff>571500</xdr:colOff>
      <xdr:row>37</xdr:row>
      <xdr:rowOff>276226</xdr:rowOff>
    </xdr:to>
    <xdr:cxnSp macro="">
      <xdr:nvCxnSpPr>
        <xdr:cNvPr id="131" name="ลูกศรเชื่อมต่อแบบตรง 130">
          <a:extLst>
            <a:ext uri="{FF2B5EF4-FFF2-40B4-BE49-F238E27FC236}">
              <a16:creationId xmlns:a16="http://schemas.microsoft.com/office/drawing/2014/main" xmlns="" id="{00000000-0008-0000-0500-000083000000}"/>
            </a:ext>
          </a:extLst>
        </xdr:cNvPr>
        <xdr:cNvCxnSpPr/>
      </xdr:nvCxnSpPr>
      <xdr:spPr>
        <a:xfrm flipV="1">
          <a:off x="16316325" y="115538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171450</xdr:colOff>
      <xdr:row>23</xdr:row>
      <xdr:rowOff>142875</xdr:rowOff>
    </xdr:from>
    <xdr:to>
      <xdr:col>14</xdr:col>
      <xdr:colOff>638175</xdr:colOff>
      <xdr:row>23</xdr:row>
      <xdr:rowOff>142876</xdr:rowOff>
    </xdr:to>
    <xdr:cxnSp macro="">
      <xdr:nvCxnSpPr>
        <xdr:cNvPr id="132" name="ลูกศรเชื่อมต่อแบบตรง 131">
          <a:extLst>
            <a:ext uri="{FF2B5EF4-FFF2-40B4-BE49-F238E27FC236}">
              <a16:creationId xmlns:a16="http://schemas.microsoft.com/office/drawing/2014/main" xmlns="" id="{00000000-0008-0000-0500-000084000000}"/>
            </a:ext>
          </a:extLst>
        </xdr:cNvPr>
        <xdr:cNvCxnSpPr/>
      </xdr:nvCxnSpPr>
      <xdr:spPr>
        <a:xfrm flipV="1">
          <a:off x="10239375" y="70675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24</xdr:row>
      <xdr:rowOff>133350</xdr:rowOff>
    </xdr:from>
    <xdr:to>
      <xdr:col>18</xdr:col>
      <xdr:colOff>609600</xdr:colOff>
      <xdr:row>24</xdr:row>
      <xdr:rowOff>133351</xdr:rowOff>
    </xdr:to>
    <xdr:cxnSp macro="">
      <xdr:nvCxnSpPr>
        <xdr:cNvPr id="133" name="ลูกศรเชื่อมต่อแบบตรง 132">
          <a:extLst>
            <a:ext uri="{FF2B5EF4-FFF2-40B4-BE49-F238E27FC236}">
              <a16:creationId xmlns:a16="http://schemas.microsoft.com/office/drawing/2014/main" xmlns="" id="{00000000-0008-0000-0500-000085000000}"/>
            </a:ext>
          </a:extLst>
        </xdr:cNvPr>
        <xdr:cNvCxnSpPr/>
      </xdr:nvCxnSpPr>
      <xdr:spPr>
        <a:xfrm flipV="1">
          <a:off x="13315950" y="73247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25</xdr:row>
      <xdr:rowOff>314325</xdr:rowOff>
    </xdr:from>
    <xdr:to>
      <xdr:col>22</xdr:col>
      <xdr:colOff>581025</xdr:colOff>
      <xdr:row>25</xdr:row>
      <xdr:rowOff>314326</xdr:rowOff>
    </xdr:to>
    <xdr:cxnSp macro="">
      <xdr:nvCxnSpPr>
        <xdr:cNvPr id="134" name="ลูกศรเชื่อมต่อแบบตรง 133">
          <a:extLst>
            <a:ext uri="{FF2B5EF4-FFF2-40B4-BE49-F238E27FC236}">
              <a16:creationId xmlns:a16="http://schemas.microsoft.com/office/drawing/2014/main" xmlns="" id="{00000000-0008-0000-0500-000086000000}"/>
            </a:ext>
          </a:extLst>
        </xdr:cNvPr>
        <xdr:cNvCxnSpPr/>
      </xdr:nvCxnSpPr>
      <xdr:spPr>
        <a:xfrm flipV="1">
          <a:off x="16325850" y="77724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26</xdr:row>
      <xdr:rowOff>257175</xdr:rowOff>
    </xdr:from>
    <xdr:to>
      <xdr:col>18</xdr:col>
      <xdr:colOff>619125</xdr:colOff>
      <xdr:row>26</xdr:row>
      <xdr:rowOff>257176</xdr:rowOff>
    </xdr:to>
    <xdr:cxnSp macro="">
      <xdr:nvCxnSpPr>
        <xdr:cNvPr id="135" name="ลูกศรเชื่อมต่อแบบตรง 134">
          <a:extLst>
            <a:ext uri="{FF2B5EF4-FFF2-40B4-BE49-F238E27FC236}">
              <a16:creationId xmlns:a16="http://schemas.microsoft.com/office/drawing/2014/main" xmlns="" id="{00000000-0008-0000-0500-000087000000}"/>
            </a:ext>
          </a:extLst>
        </xdr:cNvPr>
        <xdr:cNvCxnSpPr/>
      </xdr:nvCxnSpPr>
      <xdr:spPr>
        <a:xfrm flipV="1">
          <a:off x="13325475" y="85153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133350</xdr:rowOff>
    </xdr:from>
    <xdr:to>
      <xdr:col>10</xdr:col>
      <xdr:colOff>581025</xdr:colOff>
      <xdr:row>27</xdr:row>
      <xdr:rowOff>133351</xdr:rowOff>
    </xdr:to>
    <xdr:cxnSp macro="">
      <xdr:nvCxnSpPr>
        <xdr:cNvPr id="136" name="ลูกศรเชื่อมต่อแบบตรง 135">
          <a:extLst>
            <a:ext uri="{FF2B5EF4-FFF2-40B4-BE49-F238E27FC236}">
              <a16:creationId xmlns:a16="http://schemas.microsoft.com/office/drawing/2014/main" xmlns="" id="{00000000-0008-0000-0500-000088000000}"/>
            </a:ext>
          </a:extLst>
        </xdr:cNvPr>
        <xdr:cNvCxnSpPr/>
      </xdr:nvCxnSpPr>
      <xdr:spPr>
        <a:xfrm flipV="1">
          <a:off x="7019925" y="89249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28</xdr:row>
      <xdr:rowOff>142875</xdr:rowOff>
    </xdr:from>
    <xdr:to>
      <xdr:col>10</xdr:col>
      <xdr:colOff>590550</xdr:colOff>
      <xdr:row>28</xdr:row>
      <xdr:rowOff>142876</xdr:rowOff>
    </xdr:to>
    <xdr:cxnSp macro="">
      <xdr:nvCxnSpPr>
        <xdr:cNvPr id="137" name="ลูกศรเชื่อมต่อแบบตรง 136">
          <a:extLst>
            <a:ext uri="{FF2B5EF4-FFF2-40B4-BE49-F238E27FC236}">
              <a16:creationId xmlns:a16="http://schemas.microsoft.com/office/drawing/2014/main" xmlns="" id="{00000000-0008-0000-0500-000089000000}"/>
            </a:ext>
          </a:extLst>
        </xdr:cNvPr>
        <xdr:cNvCxnSpPr/>
      </xdr:nvCxnSpPr>
      <xdr:spPr>
        <a:xfrm flipV="1">
          <a:off x="7029450" y="92678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24</xdr:row>
      <xdr:rowOff>142875</xdr:rowOff>
    </xdr:from>
    <xdr:to>
      <xdr:col>22</xdr:col>
      <xdr:colOff>581025</xdr:colOff>
      <xdr:row>24</xdr:row>
      <xdr:rowOff>142876</xdr:rowOff>
    </xdr:to>
    <xdr:cxnSp macro="">
      <xdr:nvCxnSpPr>
        <xdr:cNvPr id="138" name="ลูกศรเชื่อมต่อแบบตรง 137">
          <a:extLst>
            <a:ext uri="{FF2B5EF4-FFF2-40B4-BE49-F238E27FC236}">
              <a16:creationId xmlns:a16="http://schemas.microsoft.com/office/drawing/2014/main" xmlns="" id="{00000000-0008-0000-0500-00008A000000}"/>
            </a:ext>
          </a:extLst>
        </xdr:cNvPr>
        <xdr:cNvCxnSpPr/>
      </xdr:nvCxnSpPr>
      <xdr:spPr>
        <a:xfrm flipV="1">
          <a:off x="16325850" y="733425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27</xdr:row>
      <xdr:rowOff>200025</xdr:rowOff>
    </xdr:from>
    <xdr:to>
      <xdr:col>14</xdr:col>
      <xdr:colOff>552450</xdr:colOff>
      <xdr:row>27</xdr:row>
      <xdr:rowOff>200026</xdr:rowOff>
    </xdr:to>
    <xdr:cxnSp macro="">
      <xdr:nvCxnSpPr>
        <xdr:cNvPr id="140" name="ลูกศรเชื่อมต่อแบบตรง 139">
          <a:extLst>
            <a:ext uri="{FF2B5EF4-FFF2-40B4-BE49-F238E27FC236}">
              <a16:creationId xmlns:a16="http://schemas.microsoft.com/office/drawing/2014/main" xmlns="" id="{00000000-0008-0000-0500-00008C000000}"/>
            </a:ext>
          </a:extLst>
        </xdr:cNvPr>
        <xdr:cNvCxnSpPr/>
      </xdr:nvCxnSpPr>
      <xdr:spPr>
        <a:xfrm flipV="1">
          <a:off x="10153650" y="8991600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27</xdr:row>
      <xdr:rowOff>171450</xdr:rowOff>
    </xdr:from>
    <xdr:to>
      <xdr:col>18</xdr:col>
      <xdr:colOff>609600</xdr:colOff>
      <xdr:row>27</xdr:row>
      <xdr:rowOff>171451</xdr:rowOff>
    </xdr:to>
    <xdr:cxnSp macro="">
      <xdr:nvCxnSpPr>
        <xdr:cNvPr id="141" name="ลูกศรเชื่อมต่อแบบตรง 140">
          <a:extLst>
            <a:ext uri="{FF2B5EF4-FFF2-40B4-BE49-F238E27FC236}">
              <a16:creationId xmlns:a16="http://schemas.microsoft.com/office/drawing/2014/main" xmlns="" id="{00000000-0008-0000-0500-00008D000000}"/>
            </a:ext>
          </a:extLst>
        </xdr:cNvPr>
        <xdr:cNvCxnSpPr/>
      </xdr:nvCxnSpPr>
      <xdr:spPr>
        <a:xfrm flipV="1">
          <a:off x="13315950" y="89630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47625</xdr:colOff>
      <xdr:row>27</xdr:row>
      <xdr:rowOff>209550</xdr:rowOff>
    </xdr:from>
    <xdr:to>
      <xdr:col>22</xdr:col>
      <xdr:colOff>552450</xdr:colOff>
      <xdr:row>27</xdr:row>
      <xdr:rowOff>209551</xdr:rowOff>
    </xdr:to>
    <xdr:cxnSp macro="">
      <xdr:nvCxnSpPr>
        <xdr:cNvPr id="142" name="ลูกศรเชื่อมต่อแบบตรง 141">
          <a:extLst>
            <a:ext uri="{FF2B5EF4-FFF2-40B4-BE49-F238E27FC236}">
              <a16:creationId xmlns:a16="http://schemas.microsoft.com/office/drawing/2014/main" xmlns="" id="{00000000-0008-0000-0500-00008E000000}"/>
            </a:ext>
          </a:extLst>
        </xdr:cNvPr>
        <xdr:cNvCxnSpPr/>
      </xdr:nvCxnSpPr>
      <xdr:spPr>
        <a:xfrm flipV="1">
          <a:off x="16297275" y="9001125"/>
          <a:ext cx="1971675" cy="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Visio_Drawing12.vsdx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workbookViewId="0">
      <selection activeCell="K11" sqref="K11"/>
    </sheetView>
  </sheetViews>
  <sheetFormatPr defaultRowHeight="15"/>
  <cols>
    <col min="1" max="13" width="9" style="385"/>
    <col min="14" max="14" width="9" style="385" customWidth="1"/>
    <col min="15" max="269" width="9" style="385"/>
    <col min="270" max="270" width="9" style="385" customWidth="1"/>
    <col min="271" max="525" width="9" style="385"/>
    <col min="526" max="526" width="9" style="385" customWidth="1"/>
    <col min="527" max="781" width="9" style="385"/>
    <col min="782" max="782" width="9" style="385" customWidth="1"/>
    <col min="783" max="1037" width="9" style="385"/>
    <col min="1038" max="1038" width="9" style="385" customWidth="1"/>
    <col min="1039" max="1293" width="9" style="385"/>
    <col min="1294" max="1294" width="9" style="385" customWidth="1"/>
    <col min="1295" max="1549" width="9" style="385"/>
    <col min="1550" max="1550" width="9" style="385" customWidth="1"/>
    <col min="1551" max="1805" width="9" style="385"/>
    <col min="1806" max="1806" width="9" style="385" customWidth="1"/>
    <col min="1807" max="2061" width="9" style="385"/>
    <col min="2062" max="2062" width="9" style="385" customWidth="1"/>
    <col min="2063" max="2317" width="9" style="385"/>
    <col min="2318" max="2318" width="9" style="385" customWidth="1"/>
    <col min="2319" max="2573" width="9" style="385"/>
    <col min="2574" max="2574" width="9" style="385" customWidth="1"/>
    <col min="2575" max="2829" width="9" style="385"/>
    <col min="2830" max="2830" width="9" style="385" customWidth="1"/>
    <col min="2831" max="3085" width="9" style="385"/>
    <col min="3086" max="3086" width="9" style="385" customWidth="1"/>
    <col min="3087" max="3341" width="9" style="385"/>
    <col min="3342" max="3342" width="9" style="385" customWidth="1"/>
    <col min="3343" max="3597" width="9" style="385"/>
    <col min="3598" max="3598" width="9" style="385" customWidth="1"/>
    <col min="3599" max="3853" width="9" style="385"/>
    <col min="3854" max="3854" width="9" style="385" customWidth="1"/>
    <col min="3855" max="4109" width="9" style="385"/>
    <col min="4110" max="4110" width="9" style="385" customWidth="1"/>
    <col min="4111" max="4365" width="9" style="385"/>
    <col min="4366" max="4366" width="9" style="385" customWidth="1"/>
    <col min="4367" max="4621" width="9" style="385"/>
    <col min="4622" max="4622" width="9" style="385" customWidth="1"/>
    <col min="4623" max="4877" width="9" style="385"/>
    <col min="4878" max="4878" width="9" style="385" customWidth="1"/>
    <col min="4879" max="5133" width="9" style="385"/>
    <col min="5134" max="5134" width="9" style="385" customWidth="1"/>
    <col min="5135" max="5389" width="9" style="385"/>
    <col min="5390" max="5390" width="9" style="385" customWidth="1"/>
    <col min="5391" max="5645" width="9" style="385"/>
    <col min="5646" max="5646" width="9" style="385" customWidth="1"/>
    <col min="5647" max="5901" width="9" style="385"/>
    <col min="5902" max="5902" width="9" style="385" customWidth="1"/>
    <col min="5903" max="6157" width="9" style="385"/>
    <col min="6158" max="6158" width="9" style="385" customWidth="1"/>
    <col min="6159" max="6413" width="9" style="385"/>
    <col min="6414" max="6414" width="9" style="385" customWidth="1"/>
    <col min="6415" max="6669" width="9" style="385"/>
    <col min="6670" max="6670" width="9" style="385" customWidth="1"/>
    <col min="6671" max="6925" width="9" style="385"/>
    <col min="6926" max="6926" width="9" style="385" customWidth="1"/>
    <col min="6927" max="7181" width="9" style="385"/>
    <col min="7182" max="7182" width="9" style="385" customWidth="1"/>
    <col min="7183" max="7437" width="9" style="385"/>
    <col min="7438" max="7438" width="9" style="385" customWidth="1"/>
    <col min="7439" max="7693" width="9" style="385"/>
    <col min="7694" max="7694" width="9" style="385" customWidth="1"/>
    <col min="7695" max="7949" width="9" style="385"/>
    <col min="7950" max="7950" width="9" style="385" customWidth="1"/>
    <col min="7951" max="8205" width="9" style="385"/>
    <col min="8206" max="8206" width="9" style="385" customWidth="1"/>
    <col min="8207" max="8461" width="9" style="385"/>
    <col min="8462" max="8462" width="9" style="385" customWidth="1"/>
    <col min="8463" max="8717" width="9" style="385"/>
    <col min="8718" max="8718" width="9" style="385" customWidth="1"/>
    <col min="8719" max="8973" width="9" style="385"/>
    <col min="8974" max="8974" width="9" style="385" customWidth="1"/>
    <col min="8975" max="9229" width="9" style="385"/>
    <col min="9230" max="9230" width="9" style="385" customWidth="1"/>
    <col min="9231" max="9485" width="9" style="385"/>
    <col min="9486" max="9486" width="9" style="385" customWidth="1"/>
    <col min="9487" max="9741" width="9" style="385"/>
    <col min="9742" max="9742" width="9" style="385" customWidth="1"/>
    <col min="9743" max="9997" width="9" style="385"/>
    <col min="9998" max="9998" width="9" style="385" customWidth="1"/>
    <col min="9999" max="10253" width="9" style="385"/>
    <col min="10254" max="10254" width="9" style="385" customWidth="1"/>
    <col min="10255" max="10509" width="9" style="385"/>
    <col min="10510" max="10510" width="9" style="385" customWidth="1"/>
    <col min="10511" max="10765" width="9" style="385"/>
    <col min="10766" max="10766" width="9" style="385" customWidth="1"/>
    <col min="10767" max="11021" width="9" style="385"/>
    <col min="11022" max="11022" width="9" style="385" customWidth="1"/>
    <col min="11023" max="11277" width="9" style="385"/>
    <col min="11278" max="11278" width="9" style="385" customWidth="1"/>
    <col min="11279" max="11533" width="9" style="385"/>
    <col min="11534" max="11534" width="9" style="385" customWidth="1"/>
    <col min="11535" max="11789" width="9" style="385"/>
    <col min="11790" max="11790" width="9" style="385" customWidth="1"/>
    <col min="11791" max="12045" width="9" style="385"/>
    <col min="12046" max="12046" width="9" style="385" customWidth="1"/>
    <col min="12047" max="12301" width="9" style="385"/>
    <col min="12302" max="12302" width="9" style="385" customWidth="1"/>
    <col min="12303" max="12557" width="9" style="385"/>
    <col min="12558" max="12558" width="9" style="385" customWidth="1"/>
    <col min="12559" max="12813" width="9" style="385"/>
    <col min="12814" max="12814" width="9" style="385" customWidth="1"/>
    <col min="12815" max="13069" width="9" style="385"/>
    <col min="13070" max="13070" width="9" style="385" customWidth="1"/>
    <col min="13071" max="13325" width="9" style="385"/>
    <col min="13326" max="13326" width="9" style="385" customWidth="1"/>
    <col min="13327" max="13581" width="9" style="385"/>
    <col min="13582" max="13582" width="9" style="385" customWidth="1"/>
    <col min="13583" max="13837" width="9" style="385"/>
    <col min="13838" max="13838" width="9" style="385" customWidth="1"/>
    <col min="13839" max="14093" width="9" style="385"/>
    <col min="14094" max="14094" width="9" style="385" customWidth="1"/>
    <col min="14095" max="14349" width="9" style="385"/>
    <col min="14350" max="14350" width="9" style="385" customWidth="1"/>
    <col min="14351" max="14605" width="9" style="385"/>
    <col min="14606" max="14606" width="9" style="385" customWidth="1"/>
    <col min="14607" max="14861" width="9" style="385"/>
    <col min="14862" max="14862" width="9" style="385" customWidth="1"/>
    <col min="14863" max="15117" width="9" style="385"/>
    <col min="15118" max="15118" width="9" style="385" customWidth="1"/>
    <col min="15119" max="15373" width="9" style="385"/>
    <col min="15374" max="15374" width="9" style="385" customWidth="1"/>
    <col min="15375" max="15629" width="9" style="385"/>
    <col min="15630" max="15630" width="9" style="385" customWidth="1"/>
    <col min="15631" max="15885" width="9" style="385"/>
    <col min="15886" max="15886" width="9" style="385" customWidth="1"/>
    <col min="15887" max="16141" width="9" style="385"/>
    <col min="16142" max="16142" width="9" style="385" customWidth="1"/>
    <col min="16143" max="16384" width="9" style="385"/>
  </cols>
  <sheetData>
    <row r="1" spans="1:14" ht="33.75">
      <c r="A1" s="632"/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</row>
    <row r="2" spans="1:14" ht="33.75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</row>
    <row r="3" spans="1:14" ht="33.75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1:14" ht="33.75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1:14" ht="21.75" customHeight="1">
      <c r="A5" s="386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</row>
    <row r="6" spans="1:14" ht="33.75">
      <c r="A6" s="633" t="s">
        <v>152</v>
      </c>
      <c r="B6" s="633"/>
      <c r="C6" s="633"/>
      <c r="D6" s="633"/>
      <c r="E6" s="633"/>
      <c r="F6" s="633"/>
      <c r="G6" s="633"/>
      <c r="H6" s="633"/>
      <c r="I6" s="633"/>
      <c r="J6" s="633"/>
      <c r="K6" s="633"/>
      <c r="L6" s="633"/>
      <c r="M6" s="633"/>
      <c r="N6" s="633"/>
    </row>
    <row r="7" spans="1:14" ht="33.75">
      <c r="A7" s="633" t="s">
        <v>176</v>
      </c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</row>
    <row r="8" spans="1:14" ht="33.75">
      <c r="A8" s="632" t="s">
        <v>140</v>
      </c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</row>
    <row r="9" spans="1:14" ht="33.75">
      <c r="A9" s="632" t="s">
        <v>153</v>
      </c>
      <c r="B9" s="632"/>
      <c r="C9" s="632"/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</row>
    <row r="10" spans="1:14" ht="33.75">
      <c r="A10" s="389"/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</row>
    <row r="11" spans="1:14" ht="33.75">
      <c r="A11" s="389"/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</row>
    <row r="12" spans="1:14" ht="33.75">
      <c r="A12" s="389"/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  <row r="13" spans="1:14" ht="33.75">
      <c r="A13" s="388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</row>
    <row r="14" spans="1:14" ht="28.5">
      <c r="A14" s="631" t="s">
        <v>154</v>
      </c>
      <c r="B14" s="631"/>
      <c r="C14" s="631"/>
      <c r="D14" s="631"/>
      <c r="E14" s="631"/>
      <c r="F14" s="631"/>
      <c r="G14" s="631"/>
      <c r="H14" s="631"/>
      <c r="I14" s="631"/>
      <c r="J14" s="631"/>
      <c r="K14" s="631"/>
      <c r="L14" s="631"/>
      <c r="M14" s="631"/>
      <c r="N14" s="631"/>
    </row>
    <row r="15" spans="1:14" ht="28.5">
      <c r="A15" s="631" t="s">
        <v>155</v>
      </c>
      <c r="B15" s="631"/>
      <c r="C15" s="631"/>
      <c r="D15" s="631"/>
      <c r="E15" s="631"/>
      <c r="F15" s="631"/>
      <c r="G15" s="631"/>
      <c r="H15" s="631"/>
      <c r="I15" s="631"/>
      <c r="J15" s="631"/>
      <c r="K15" s="631"/>
      <c r="L15" s="631"/>
      <c r="M15" s="631"/>
      <c r="N15" s="631"/>
    </row>
  </sheetData>
  <mergeCells count="7">
    <mergeCell ref="A15:N15"/>
    <mergeCell ref="A1:N1"/>
    <mergeCell ref="A6:N6"/>
    <mergeCell ref="A7:N7"/>
    <mergeCell ref="A8:N8"/>
    <mergeCell ref="A9:N9"/>
    <mergeCell ref="A14:N14"/>
  </mergeCells>
  <printOptions horizontalCentered="1"/>
  <pageMargins left="0.31" right="0.31" top="0.71" bottom="0.51" header="0.31" footer="0.2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F10" sqref="F10"/>
    </sheetView>
  </sheetViews>
  <sheetFormatPr defaultRowHeight="21"/>
  <cols>
    <col min="1" max="1" width="3.875" style="390" customWidth="1"/>
    <col min="2" max="2" width="4.375" style="390" customWidth="1"/>
    <col min="3" max="12" width="9" style="390"/>
    <col min="13" max="13" width="22.75" style="390" customWidth="1"/>
    <col min="14" max="14" width="6" style="411" customWidth="1"/>
    <col min="15" max="256" width="9" style="390"/>
    <col min="257" max="257" width="3.875" style="390" customWidth="1"/>
    <col min="258" max="258" width="4.375" style="390" customWidth="1"/>
    <col min="259" max="268" width="9" style="390"/>
    <col min="269" max="269" width="22.75" style="390" customWidth="1"/>
    <col min="270" max="270" width="6" style="390" customWidth="1"/>
    <col min="271" max="512" width="9" style="390"/>
    <col min="513" max="513" width="3.875" style="390" customWidth="1"/>
    <col min="514" max="514" width="4.375" style="390" customWidth="1"/>
    <col min="515" max="524" width="9" style="390"/>
    <col min="525" max="525" width="22.75" style="390" customWidth="1"/>
    <col min="526" max="526" width="6" style="390" customWidth="1"/>
    <col min="527" max="768" width="9" style="390"/>
    <col min="769" max="769" width="3.875" style="390" customWidth="1"/>
    <col min="770" max="770" width="4.375" style="390" customWidth="1"/>
    <col min="771" max="780" width="9" style="390"/>
    <col min="781" max="781" width="22.75" style="390" customWidth="1"/>
    <col min="782" max="782" width="6" style="390" customWidth="1"/>
    <col min="783" max="1024" width="9" style="390"/>
    <col min="1025" max="1025" width="3.875" style="390" customWidth="1"/>
    <col min="1026" max="1026" width="4.375" style="390" customWidth="1"/>
    <col min="1027" max="1036" width="9" style="390"/>
    <col min="1037" max="1037" width="22.75" style="390" customWidth="1"/>
    <col min="1038" max="1038" width="6" style="390" customWidth="1"/>
    <col min="1039" max="1280" width="9" style="390"/>
    <col min="1281" max="1281" width="3.875" style="390" customWidth="1"/>
    <col min="1282" max="1282" width="4.375" style="390" customWidth="1"/>
    <col min="1283" max="1292" width="9" style="390"/>
    <col min="1293" max="1293" width="22.75" style="390" customWidth="1"/>
    <col min="1294" max="1294" width="6" style="390" customWidth="1"/>
    <col min="1295" max="1536" width="9" style="390"/>
    <col min="1537" max="1537" width="3.875" style="390" customWidth="1"/>
    <col min="1538" max="1538" width="4.375" style="390" customWidth="1"/>
    <col min="1539" max="1548" width="9" style="390"/>
    <col min="1549" max="1549" width="22.75" style="390" customWidth="1"/>
    <col min="1550" max="1550" width="6" style="390" customWidth="1"/>
    <col min="1551" max="1792" width="9" style="390"/>
    <col min="1793" max="1793" width="3.875" style="390" customWidth="1"/>
    <col min="1794" max="1794" width="4.375" style="390" customWidth="1"/>
    <col min="1795" max="1804" width="9" style="390"/>
    <col min="1805" max="1805" width="22.75" style="390" customWidth="1"/>
    <col min="1806" max="1806" width="6" style="390" customWidth="1"/>
    <col min="1807" max="2048" width="9" style="390"/>
    <col min="2049" max="2049" width="3.875" style="390" customWidth="1"/>
    <col min="2050" max="2050" width="4.375" style="390" customWidth="1"/>
    <col min="2051" max="2060" width="9" style="390"/>
    <col min="2061" max="2061" width="22.75" style="390" customWidth="1"/>
    <col min="2062" max="2062" width="6" style="390" customWidth="1"/>
    <col min="2063" max="2304" width="9" style="390"/>
    <col min="2305" max="2305" width="3.875" style="390" customWidth="1"/>
    <col min="2306" max="2306" width="4.375" style="390" customWidth="1"/>
    <col min="2307" max="2316" width="9" style="390"/>
    <col min="2317" max="2317" width="22.75" style="390" customWidth="1"/>
    <col min="2318" max="2318" width="6" style="390" customWidth="1"/>
    <col min="2319" max="2560" width="9" style="390"/>
    <col min="2561" max="2561" width="3.875" style="390" customWidth="1"/>
    <col min="2562" max="2562" width="4.375" style="390" customWidth="1"/>
    <col min="2563" max="2572" width="9" style="390"/>
    <col min="2573" max="2573" width="22.75" style="390" customWidth="1"/>
    <col min="2574" max="2574" width="6" style="390" customWidth="1"/>
    <col min="2575" max="2816" width="9" style="390"/>
    <col min="2817" max="2817" width="3.875" style="390" customWidth="1"/>
    <col min="2818" max="2818" width="4.375" style="390" customWidth="1"/>
    <col min="2819" max="2828" width="9" style="390"/>
    <col min="2829" max="2829" width="22.75" style="390" customWidth="1"/>
    <col min="2830" max="2830" width="6" style="390" customWidth="1"/>
    <col min="2831" max="3072" width="9" style="390"/>
    <col min="3073" max="3073" width="3.875" style="390" customWidth="1"/>
    <col min="3074" max="3074" width="4.375" style="390" customWidth="1"/>
    <col min="3075" max="3084" width="9" style="390"/>
    <col min="3085" max="3085" width="22.75" style="390" customWidth="1"/>
    <col min="3086" max="3086" width="6" style="390" customWidth="1"/>
    <col min="3087" max="3328" width="9" style="390"/>
    <col min="3329" max="3329" width="3.875" style="390" customWidth="1"/>
    <col min="3330" max="3330" width="4.375" style="390" customWidth="1"/>
    <col min="3331" max="3340" width="9" style="390"/>
    <col min="3341" max="3341" width="22.75" style="390" customWidth="1"/>
    <col min="3342" max="3342" width="6" style="390" customWidth="1"/>
    <col min="3343" max="3584" width="9" style="390"/>
    <col min="3585" max="3585" width="3.875" style="390" customWidth="1"/>
    <col min="3586" max="3586" width="4.375" style="390" customWidth="1"/>
    <col min="3587" max="3596" width="9" style="390"/>
    <col min="3597" max="3597" width="22.75" style="390" customWidth="1"/>
    <col min="3598" max="3598" width="6" style="390" customWidth="1"/>
    <col min="3599" max="3840" width="9" style="390"/>
    <col min="3841" max="3841" width="3.875" style="390" customWidth="1"/>
    <col min="3842" max="3842" width="4.375" style="390" customWidth="1"/>
    <col min="3843" max="3852" width="9" style="390"/>
    <col min="3853" max="3853" width="22.75" style="390" customWidth="1"/>
    <col min="3854" max="3854" width="6" style="390" customWidth="1"/>
    <col min="3855" max="4096" width="9" style="390"/>
    <col min="4097" max="4097" width="3.875" style="390" customWidth="1"/>
    <col min="4098" max="4098" width="4.375" style="390" customWidth="1"/>
    <col min="4099" max="4108" width="9" style="390"/>
    <col min="4109" max="4109" width="22.75" style="390" customWidth="1"/>
    <col min="4110" max="4110" width="6" style="390" customWidth="1"/>
    <col min="4111" max="4352" width="9" style="390"/>
    <col min="4353" max="4353" width="3.875" style="390" customWidth="1"/>
    <col min="4354" max="4354" width="4.375" style="390" customWidth="1"/>
    <col min="4355" max="4364" width="9" style="390"/>
    <col min="4365" max="4365" width="22.75" style="390" customWidth="1"/>
    <col min="4366" max="4366" width="6" style="390" customWidth="1"/>
    <col min="4367" max="4608" width="9" style="390"/>
    <col min="4609" max="4609" width="3.875" style="390" customWidth="1"/>
    <col min="4610" max="4610" width="4.375" style="390" customWidth="1"/>
    <col min="4611" max="4620" width="9" style="390"/>
    <col min="4621" max="4621" width="22.75" style="390" customWidth="1"/>
    <col min="4622" max="4622" width="6" style="390" customWidth="1"/>
    <col min="4623" max="4864" width="9" style="390"/>
    <col min="4865" max="4865" width="3.875" style="390" customWidth="1"/>
    <col min="4866" max="4866" width="4.375" style="390" customWidth="1"/>
    <col min="4867" max="4876" width="9" style="390"/>
    <col min="4877" max="4877" width="22.75" style="390" customWidth="1"/>
    <col min="4878" max="4878" width="6" style="390" customWidth="1"/>
    <col min="4879" max="5120" width="9" style="390"/>
    <col min="5121" max="5121" width="3.875" style="390" customWidth="1"/>
    <col min="5122" max="5122" width="4.375" style="390" customWidth="1"/>
    <col min="5123" max="5132" width="9" style="390"/>
    <col min="5133" max="5133" width="22.75" style="390" customWidth="1"/>
    <col min="5134" max="5134" width="6" style="390" customWidth="1"/>
    <col min="5135" max="5376" width="9" style="390"/>
    <col min="5377" max="5377" width="3.875" style="390" customWidth="1"/>
    <col min="5378" max="5378" width="4.375" style="390" customWidth="1"/>
    <col min="5379" max="5388" width="9" style="390"/>
    <col min="5389" max="5389" width="22.75" style="390" customWidth="1"/>
    <col min="5390" max="5390" width="6" style="390" customWidth="1"/>
    <col min="5391" max="5632" width="9" style="390"/>
    <col min="5633" max="5633" width="3.875" style="390" customWidth="1"/>
    <col min="5634" max="5634" width="4.375" style="390" customWidth="1"/>
    <col min="5635" max="5644" width="9" style="390"/>
    <col min="5645" max="5645" width="22.75" style="390" customWidth="1"/>
    <col min="5646" max="5646" width="6" style="390" customWidth="1"/>
    <col min="5647" max="5888" width="9" style="390"/>
    <col min="5889" max="5889" width="3.875" style="390" customWidth="1"/>
    <col min="5890" max="5890" width="4.375" style="390" customWidth="1"/>
    <col min="5891" max="5900" width="9" style="390"/>
    <col min="5901" max="5901" width="22.75" style="390" customWidth="1"/>
    <col min="5902" max="5902" width="6" style="390" customWidth="1"/>
    <col min="5903" max="6144" width="9" style="390"/>
    <col min="6145" max="6145" width="3.875" style="390" customWidth="1"/>
    <col min="6146" max="6146" width="4.375" style="390" customWidth="1"/>
    <col min="6147" max="6156" width="9" style="390"/>
    <col min="6157" max="6157" width="22.75" style="390" customWidth="1"/>
    <col min="6158" max="6158" width="6" style="390" customWidth="1"/>
    <col min="6159" max="6400" width="9" style="390"/>
    <col min="6401" max="6401" width="3.875" style="390" customWidth="1"/>
    <col min="6402" max="6402" width="4.375" style="390" customWidth="1"/>
    <col min="6403" max="6412" width="9" style="390"/>
    <col min="6413" max="6413" width="22.75" style="390" customWidth="1"/>
    <col min="6414" max="6414" width="6" style="390" customWidth="1"/>
    <col min="6415" max="6656" width="9" style="390"/>
    <col min="6657" max="6657" width="3.875" style="390" customWidth="1"/>
    <col min="6658" max="6658" width="4.375" style="390" customWidth="1"/>
    <col min="6659" max="6668" width="9" style="390"/>
    <col min="6669" max="6669" width="22.75" style="390" customWidth="1"/>
    <col min="6670" max="6670" width="6" style="390" customWidth="1"/>
    <col min="6671" max="6912" width="9" style="390"/>
    <col min="6913" max="6913" width="3.875" style="390" customWidth="1"/>
    <col min="6914" max="6914" width="4.375" style="390" customWidth="1"/>
    <col min="6915" max="6924" width="9" style="390"/>
    <col min="6925" max="6925" width="22.75" style="390" customWidth="1"/>
    <col min="6926" max="6926" width="6" style="390" customWidth="1"/>
    <col min="6927" max="7168" width="9" style="390"/>
    <col min="7169" max="7169" width="3.875" style="390" customWidth="1"/>
    <col min="7170" max="7170" width="4.375" style="390" customWidth="1"/>
    <col min="7171" max="7180" width="9" style="390"/>
    <col min="7181" max="7181" width="22.75" style="390" customWidth="1"/>
    <col min="7182" max="7182" width="6" style="390" customWidth="1"/>
    <col min="7183" max="7424" width="9" style="390"/>
    <col min="7425" max="7425" width="3.875" style="390" customWidth="1"/>
    <col min="7426" max="7426" width="4.375" style="390" customWidth="1"/>
    <col min="7427" max="7436" width="9" style="390"/>
    <col min="7437" max="7437" width="22.75" style="390" customWidth="1"/>
    <col min="7438" max="7438" width="6" style="390" customWidth="1"/>
    <col min="7439" max="7680" width="9" style="390"/>
    <col min="7681" max="7681" width="3.875" style="390" customWidth="1"/>
    <col min="7682" max="7682" width="4.375" style="390" customWidth="1"/>
    <col min="7683" max="7692" width="9" style="390"/>
    <col min="7693" max="7693" width="22.75" style="390" customWidth="1"/>
    <col min="7694" max="7694" width="6" style="390" customWidth="1"/>
    <col min="7695" max="7936" width="9" style="390"/>
    <col min="7937" max="7937" width="3.875" style="390" customWidth="1"/>
    <col min="7938" max="7938" width="4.375" style="390" customWidth="1"/>
    <col min="7939" max="7948" width="9" style="390"/>
    <col min="7949" max="7949" width="22.75" style="390" customWidth="1"/>
    <col min="7950" max="7950" width="6" style="390" customWidth="1"/>
    <col min="7951" max="8192" width="9" style="390"/>
    <col min="8193" max="8193" width="3.875" style="390" customWidth="1"/>
    <col min="8194" max="8194" width="4.375" style="390" customWidth="1"/>
    <col min="8195" max="8204" width="9" style="390"/>
    <col min="8205" max="8205" width="22.75" style="390" customWidth="1"/>
    <col min="8206" max="8206" width="6" style="390" customWidth="1"/>
    <col min="8207" max="8448" width="9" style="390"/>
    <col min="8449" max="8449" width="3.875" style="390" customWidth="1"/>
    <col min="8450" max="8450" width="4.375" style="390" customWidth="1"/>
    <col min="8451" max="8460" width="9" style="390"/>
    <col min="8461" max="8461" width="22.75" style="390" customWidth="1"/>
    <col min="8462" max="8462" width="6" style="390" customWidth="1"/>
    <col min="8463" max="8704" width="9" style="390"/>
    <col min="8705" max="8705" width="3.875" style="390" customWidth="1"/>
    <col min="8706" max="8706" width="4.375" style="390" customWidth="1"/>
    <col min="8707" max="8716" width="9" style="390"/>
    <col min="8717" max="8717" width="22.75" style="390" customWidth="1"/>
    <col min="8718" max="8718" width="6" style="390" customWidth="1"/>
    <col min="8719" max="8960" width="9" style="390"/>
    <col min="8961" max="8961" width="3.875" style="390" customWidth="1"/>
    <col min="8962" max="8962" width="4.375" style="390" customWidth="1"/>
    <col min="8963" max="8972" width="9" style="390"/>
    <col min="8973" max="8973" width="22.75" style="390" customWidth="1"/>
    <col min="8974" max="8974" width="6" style="390" customWidth="1"/>
    <col min="8975" max="9216" width="9" style="390"/>
    <col min="9217" max="9217" width="3.875" style="390" customWidth="1"/>
    <col min="9218" max="9218" width="4.375" style="390" customWidth="1"/>
    <col min="9219" max="9228" width="9" style="390"/>
    <col min="9229" max="9229" width="22.75" style="390" customWidth="1"/>
    <col min="9230" max="9230" width="6" style="390" customWidth="1"/>
    <col min="9231" max="9472" width="9" style="390"/>
    <col min="9473" max="9473" width="3.875" style="390" customWidth="1"/>
    <col min="9474" max="9474" width="4.375" style="390" customWidth="1"/>
    <col min="9475" max="9484" width="9" style="390"/>
    <col min="9485" max="9485" width="22.75" style="390" customWidth="1"/>
    <col min="9486" max="9486" width="6" style="390" customWidth="1"/>
    <col min="9487" max="9728" width="9" style="390"/>
    <col min="9729" max="9729" width="3.875" style="390" customWidth="1"/>
    <col min="9730" max="9730" width="4.375" style="390" customWidth="1"/>
    <col min="9731" max="9740" width="9" style="390"/>
    <col min="9741" max="9741" width="22.75" style="390" customWidth="1"/>
    <col min="9742" max="9742" width="6" style="390" customWidth="1"/>
    <col min="9743" max="9984" width="9" style="390"/>
    <col min="9985" max="9985" width="3.875" style="390" customWidth="1"/>
    <col min="9986" max="9986" width="4.375" style="390" customWidth="1"/>
    <col min="9987" max="9996" width="9" style="390"/>
    <col min="9997" max="9997" width="22.75" style="390" customWidth="1"/>
    <col min="9998" max="9998" width="6" style="390" customWidth="1"/>
    <col min="9999" max="10240" width="9" style="390"/>
    <col min="10241" max="10241" width="3.875" style="390" customWidth="1"/>
    <col min="10242" max="10242" width="4.375" style="390" customWidth="1"/>
    <col min="10243" max="10252" width="9" style="390"/>
    <col min="10253" max="10253" width="22.75" style="390" customWidth="1"/>
    <col min="10254" max="10254" width="6" style="390" customWidth="1"/>
    <col min="10255" max="10496" width="9" style="390"/>
    <col min="10497" max="10497" width="3.875" style="390" customWidth="1"/>
    <col min="10498" max="10498" width="4.375" style="390" customWidth="1"/>
    <col min="10499" max="10508" width="9" style="390"/>
    <col min="10509" max="10509" width="22.75" style="390" customWidth="1"/>
    <col min="10510" max="10510" width="6" style="390" customWidth="1"/>
    <col min="10511" max="10752" width="9" style="390"/>
    <col min="10753" max="10753" width="3.875" style="390" customWidth="1"/>
    <col min="10754" max="10754" width="4.375" style="390" customWidth="1"/>
    <col min="10755" max="10764" width="9" style="390"/>
    <col min="10765" max="10765" width="22.75" style="390" customWidth="1"/>
    <col min="10766" max="10766" width="6" style="390" customWidth="1"/>
    <col min="10767" max="11008" width="9" style="390"/>
    <col min="11009" max="11009" width="3.875" style="390" customWidth="1"/>
    <col min="11010" max="11010" width="4.375" style="390" customWidth="1"/>
    <col min="11011" max="11020" width="9" style="390"/>
    <col min="11021" max="11021" width="22.75" style="390" customWidth="1"/>
    <col min="11022" max="11022" width="6" style="390" customWidth="1"/>
    <col min="11023" max="11264" width="9" style="390"/>
    <col min="11265" max="11265" width="3.875" style="390" customWidth="1"/>
    <col min="11266" max="11266" width="4.375" style="390" customWidth="1"/>
    <col min="11267" max="11276" width="9" style="390"/>
    <col min="11277" max="11277" width="22.75" style="390" customWidth="1"/>
    <col min="11278" max="11278" width="6" style="390" customWidth="1"/>
    <col min="11279" max="11520" width="9" style="390"/>
    <col min="11521" max="11521" width="3.875" style="390" customWidth="1"/>
    <col min="11522" max="11522" width="4.375" style="390" customWidth="1"/>
    <col min="11523" max="11532" width="9" style="390"/>
    <col min="11533" max="11533" width="22.75" style="390" customWidth="1"/>
    <col min="11534" max="11534" width="6" style="390" customWidth="1"/>
    <col min="11535" max="11776" width="9" style="390"/>
    <col min="11777" max="11777" width="3.875" style="390" customWidth="1"/>
    <col min="11778" max="11778" width="4.375" style="390" customWidth="1"/>
    <col min="11779" max="11788" width="9" style="390"/>
    <col min="11789" max="11789" width="22.75" style="390" customWidth="1"/>
    <col min="11790" max="11790" width="6" style="390" customWidth="1"/>
    <col min="11791" max="12032" width="9" style="390"/>
    <col min="12033" max="12033" width="3.875" style="390" customWidth="1"/>
    <col min="12034" max="12034" width="4.375" style="390" customWidth="1"/>
    <col min="12035" max="12044" width="9" style="390"/>
    <col min="12045" max="12045" width="22.75" style="390" customWidth="1"/>
    <col min="12046" max="12046" width="6" style="390" customWidth="1"/>
    <col min="12047" max="12288" width="9" style="390"/>
    <col min="12289" max="12289" width="3.875" style="390" customWidth="1"/>
    <col min="12290" max="12290" width="4.375" style="390" customWidth="1"/>
    <col min="12291" max="12300" width="9" style="390"/>
    <col min="12301" max="12301" width="22.75" style="390" customWidth="1"/>
    <col min="12302" max="12302" width="6" style="390" customWidth="1"/>
    <col min="12303" max="12544" width="9" style="390"/>
    <col min="12545" max="12545" width="3.875" style="390" customWidth="1"/>
    <col min="12546" max="12546" width="4.375" style="390" customWidth="1"/>
    <col min="12547" max="12556" width="9" style="390"/>
    <col min="12557" max="12557" width="22.75" style="390" customWidth="1"/>
    <col min="12558" max="12558" width="6" style="390" customWidth="1"/>
    <col min="12559" max="12800" width="9" style="390"/>
    <col min="12801" max="12801" width="3.875" style="390" customWidth="1"/>
    <col min="12802" max="12802" width="4.375" style="390" customWidth="1"/>
    <col min="12803" max="12812" width="9" style="390"/>
    <col min="12813" max="12813" width="22.75" style="390" customWidth="1"/>
    <col min="12814" max="12814" width="6" style="390" customWidth="1"/>
    <col min="12815" max="13056" width="9" style="390"/>
    <col min="13057" max="13057" width="3.875" style="390" customWidth="1"/>
    <col min="13058" max="13058" width="4.375" style="390" customWidth="1"/>
    <col min="13059" max="13068" width="9" style="390"/>
    <col min="13069" max="13069" width="22.75" style="390" customWidth="1"/>
    <col min="13070" max="13070" width="6" style="390" customWidth="1"/>
    <col min="13071" max="13312" width="9" style="390"/>
    <col min="13313" max="13313" width="3.875" style="390" customWidth="1"/>
    <col min="13314" max="13314" width="4.375" style="390" customWidth="1"/>
    <col min="13315" max="13324" width="9" style="390"/>
    <col min="13325" max="13325" width="22.75" style="390" customWidth="1"/>
    <col min="13326" max="13326" width="6" style="390" customWidth="1"/>
    <col min="13327" max="13568" width="9" style="390"/>
    <col min="13569" max="13569" width="3.875" style="390" customWidth="1"/>
    <col min="13570" max="13570" width="4.375" style="390" customWidth="1"/>
    <col min="13571" max="13580" width="9" style="390"/>
    <col min="13581" max="13581" width="22.75" style="390" customWidth="1"/>
    <col min="13582" max="13582" width="6" style="390" customWidth="1"/>
    <col min="13583" max="13824" width="9" style="390"/>
    <col min="13825" max="13825" width="3.875" style="390" customWidth="1"/>
    <col min="13826" max="13826" width="4.375" style="390" customWidth="1"/>
    <col min="13827" max="13836" width="9" style="390"/>
    <col min="13837" max="13837" width="22.75" style="390" customWidth="1"/>
    <col min="13838" max="13838" width="6" style="390" customWidth="1"/>
    <col min="13839" max="14080" width="9" style="390"/>
    <col min="14081" max="14081" width="3.875" style="390" customWidth="1"/>
    <col min="14082" max="14082" width="4.375" style="390" customWidth="1"/>
    <col min="14083" max="14092" width="9" style="390"/>
    <col min="14093" max="14093" width="22.75" style="390" customWidth="1"/>
    <col min="14094" max="14094" width="6" style="390" customWidth="1"/>
    <col min="14095" max="14336" width="9" style="390"/>
    <col min="14337" max="14337" width="3.875" style="390" customWidth="1"/>
    <col min="14338" max="14338" width="4.375" style="390" customWidth="1"/>
    <col min="14339" max="14348" width="9" style="390"/>
    <col min="14349" max="14349" width="22.75" style="390" customWidth="1"/>
    <col min="14350" max="14350" width="6" style="390" customWidth="1"/>
    <col min="14351" max="14592" width="9" style="390"/>
    <col min="14593" max="14593" width="3.875" style="390" customWidth="1"/>
    <col min="14594" max="14594" width="4.375" style="390" customWidth="1"/>
    <col min="14595" max="14604" width="9" style="390"/>
    <col min="14605" max="14605" width="22.75" style="390" customWidth="1"/>
    <col min="14606" max="14606" width="6" style="390" customWidth="1"/>
    <col min="14607" max="14848" width="9" style="390"/>
    <col min="14849" max="14849" width="3.875" style="390" customWidth="1"/>
    <col min="14850" max="14850" width="4.375" style="390" customWidth="1"/>
    <col min="14851" max="14860" width="9" style="390"/>
    <col min="14861" max="14861" width="22.75" style="390" customWidth="1"/>
    <col min="14862" max="14862" width="6" style="390" customWidth="1"/>
    <col min="14863" max="15104" width="9" style="390"/>
    <col min="15105" max="15105" width="3.875" style="390" customWidth="1"/>
    <col min="15106" max="15106" width="4.375" style="390" customWidth="1"/>
    <col min="15107" max="15116" width="9" style="390"/>
    <col min="15117" max="15117" width="22.75" style="390" customWidth="1"/>
    <col min="15118" max="15118" width="6" style="390" customWidth="1"/>
    <col min="15119" max="15360" width="9" style="390"/>
    <col min="15361" max="15361" width="3.875" style="390" customWidth="1"/>
    <col min="15362" max="15362" width="4.375" style="390" customWidth="1"/>
    <col min="15363" max="15372" width="9" style="390"/>
    <col min="15373" max="15373" width="22.75" style="390" customWidth="1"/>
    <col min="15374" max="15374" width="6" style="390" customWidth="1"/>
    <col min="15375" max="15616" width="9" style="390"/>
    <col min="15617" max="15617" width="3.875" style="390" customWidth="1"/>
    <col min="15618" max="15618" width="4.375" style="390" customWidth="1"/>
    <col min="15619" max="15628" width="9" style="390"/>
    <col min="15629" max="15629" width="22.75" style="390" customWidth="1"/>
    <col min="15630" max="15630" width="6" style="390" customWidth="1"/>
    <col min="15631" max="15872" width="9" style="390"/>
    <col min="15873" max="15873" width="3.875" style="390" customWidth="1"/>
    <col min="15874" max="15874" width="4.375" style="390" customWidth="1"/>
    <col min="15875" max="15884" width="9" style="390"/>
    <col min="15885" max="15885" width="22.75" style="390" customWidth="1"/>
    <col min="15886" max="15886" width="6" style="390" customWidth="1"/>
    <col min="15887" max="16128" width="9" style="390"/>
    <col min="16129" max="16129" width="3.875" style="390" customWidth="1"/>
    <col min="16130" max="16130" width="4.375" style="390" customWidth="1"/>
    <col min="16131" max="16140" width="9" style="390"/>
    <col min="16141" max="16141" width="22.75" style="390" customWidth="1"/>
    <col min="16142" max="16142" width="6" style="390" customWidth="1"/>
    <col min="16143" max="16384" width="9" style="390"/>
  </cols>
  <sheetData>
    <row r="1" spans="1:14" ht="28.5" customHeight="1">
      <c r="A1" s="635" t="s">
        <v>156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</row>
    <row r="2" spans="1:14" ht="25.5" customHeight="1">
      <c r="N2" s="391"/>
    </row>
    <row r="3" spans="1:14" s="393" customFormat="1" ht="24.75" customHeight="1">
      <c r="A3" s="392"/>
      <c r="C3" s="393" t="s">
        <v>177</v>
      </c>
      <c r="N3" s="394"/>
    </row>
    <row r="4" spans="1:14" s="395" customFormat="1" ht="24.75" customHeight="1">
      <c r="A4" s="392"/>
      <c r="B4" s="636" t="s">
        <v>189</v>
      </c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636"/>
      <c r="N4" s="636"/>
    </row>
    <row r="5" spans="1:14" ht="24.75" customHeight="1">
      <c r="B5" s="393" t="s">
        <v>178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6"/>
    </row>
    <row r="6" spans="1:14" ht="24.75" customHeight="1">
      <c r="B6" s="636" t="s">
        <v>157</v>
      </c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</row>
    <row r="7" spans="1:14" s="397" customFormat="1" ht="24.75" customHeight="1">
      <c r="B7" s="398" t="s">
        <v>158</v>
      </c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6"/>
    </row>
    <row r="8" spans="1:14" s="392" customFormat="1" ht="24.95" customHeight="1">
      <c r="A8" s="637"/>
      <c r="B8" s="637"/>
      <c r="C8" s="637"/>
      <c r="D8" s="637"/>
      <c r="E8" s="637"/>
      <c r="F8" s="637"/>
      <c r="G8" s="637"/>
      <c r="H8" s="637"/>
      <c r="I8" s="400"/>
      <c r="J8" s="400"/>
      <c r="K8" s="400"/>
      <c r="L8" s="400"/>
      <c r="M8" s="400"/>
      <c r="N8" s="396"/>
    </row>
    <row r="9" spans="1:14" s="393" customFormat="1" ht="20.100000000000001" customHeight="1">
      <c r="A9" s="401"/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638" t="s">
        <v>140</v>
      </c>
      <c r="M9" s="638"/>
      <c r="N9" s="396"/>
    </row>
    <row r="10" spans="1:14" s="393" customFormat="1" ht="20.100000000000001" customHeight="1">
      <c r="A10" s="404"/>
      <c r="B10" s="405"/>
      <c r="C10" s="390"/>
      <c r="D10" s="390"/>
      <c r="E10" s="390"/>
      <c r="F10" s="390"/>
      <c r="G10" s="390"/>
      <c r="H10" s="390"/>
      <c r="I10" s="390"/>
      <c r="J10" s="390"/>
      <c r="K10" s="390"/>
      <c r="L10" s="639" t="s">
        <v>153</v>
      </c>
      <c r="M10" s="639"/>
      <c r="N10" s="396"/>
    </row>
    <row r="11" spans="1:14" s="393" customFormat="1" ht="20.100000000000001" customHeight="1">
      <c r="A11" s="404"/>
      <c r="B11" s="405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404"/>
      <c r="N11" s="396"/>
    </row>
    <row r="12" spans="1:14" s="393" customFormat="1" ht="20.100000000000001" customHeight="1">
      <c r="A12" s="404"/>
      <c r="B12" s="405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404"/>
      <c r="N12" s="396"/>
    </row>
    <row r="13" spans="1:14" s="393" customFormat="1" ht="20.100000000000001" customHeight="1">
      <c r="A13" s="404"/>
      <c r="B13" s="405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404"/>
      <c r="N13" s="396"/>
    </row>
    <row r="14" spans="1:14" s="393" customFormat="1" ht="20.100000000000001" customHeight="1">
      <c r="A14" s="404"/>
      <c r="B14" s="405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404"/>
      <c r="N14" s="396"/>
    </row>
    <row r="15" spans="1:14" s="393" customFormat="1" ht="20.100000000000001" customHeight="1">
      <c r="A15" s="404"/>
      <c r="B15" s="405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404"/>
      <c r="N15" s="396"/>
    </row>
    <row r="16" spans="1:14" s="393" customFormat="1" ht="20.100000000000001" customHeight="1">
      <c r="A16" s="404"/>
      <c r="B16" s="405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404"/>
      <c r="N16" s="396"/>
    </row>
    <row r="17" spans="1:14" s="393" customFormat="1" ht="20.100000000000001" customHeight="1">
      <c r="A17" s="404"/>
      <c r="B17" s="405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404"/>
      <c r="N17" s="396"/>
    </row>
    <row r="18" spans="1:14" s="406" customFormat="1" ht="24.95" customHeight="1"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396"/>
    </row>
    <row r="19" spans="1:14" s="393" customFormat="1">
      <c r="A19" s="408"/>
      <c r="B19" s="402"/>
      <c r="C19" s="409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396"/>
    </row>
    <row r="20" spans="1:14" s="393" customFormat="1" ht="20.100000000000001" customHeight="1">
      <c r="A20" s="404"/>
      <c r="B20" s="405"/>
      <c r="C20" s="634"/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396"/>
    </row>
    <row r="21" spans="1:14" s="393" customFormat="1" ht="20.100000000000001" customHeight="1">
      <c r="A21" s="404"/>
      <c r="B21" s="405"/>
      <c r="C21" s="39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396"/>
    </row>
    <row r="22" spans="1:14" s="393" customFormat="1" ht="19.5" customHeight="1">
      <c r="A22" s="404"/>
      <c r="B22" s="405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634"/>
      <c r="N22" s="396"/>
    </row>
    <row r="23" spans="1:14" s="393" customFormat="1" ht="20.100000000000001" customHeight="1">
      <c r="A23" s="404"/>
      <c r="B23" s="405"/>
      <c r="C23" s="634"/>
      <c r="D23" s="634"/>
      <c r="E23" s="634"/>
      <c r="F23" s="634"/>
      <c r="G23" s="634"/>
      <c r="H23" s="634"/>
      <c r="I23" s="634"/>
      <c r="J23" s="634"/>
      <c r="K23" s="634"/>
      <c r="L23" s="634"/>
      <c r="M23" s="634"/>
      <c r="N23" s="396"/>
    </row>
    <row r="24" spans="1:14" s="393" customFormat="1" ht="20.100000000000001" customHeight="1">
      <c r="A24" s="404"/>
      <c r="B24" s="405"/>
      <c r="C24" s="634"/>
      <c r="D24" s="634"/>
      <c r="E24" s="634"/>
      <c r="F24" s="634"/>
      <c r="G24" s="634"/>
      <c r="H24" s="634"/>
      <c r="I24" s="634"/>
      <c r="J24" s="634"/>
      <c r="K24" s="634"/>
      <c r="L24" s="634"/>
      <c r="M24" s="634"/>
      <c r="N24" s="396"/>
    </row>
  </sheetData>
  <mergeCells count="10">
    <mergeCell ref="C20:M20"/>
    <mergeCell ref="C22:M22"/>
    <mergeCell ref="C23:M23"/>
    <mergeCell ref="C24:M24"/>
    <mergeCell ref="A1:N1"/>
    <mergeCell ref="B4:N4"/>
    <mergeCell ref="B6:N6"/>
    <mergeCell ref="A8:H8"/>
    <mergeCell ref="L9:M9"/>
    <mergeCell ref="L10:M10"/>
  </mergeCells>
  <printOptions horizontalCentered="1"/>
  <pageMargins left="0.31" right="0.31" top="0.75" bottom="0.35" header="0.12" footer="0.1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Normal="70" workbookViewId="0">
      <selection activeCell="M12" sqref="M12"/>
    </sheetView>
  </sheetViews>
  <sheetFormatPr defaultRowHeight="23.25"/>
  <cols>
    <col min="1" max="1" width="3.875" style="412" customWidth="1"/>
    <col min="2" max="2" width="4.375" style="412" customWidth="1"/>
    <col min="3" max="12" width="9" style="412"/>
    <col min="13" max="13" width="22.75" style="412" customWidth="1"/>
    <col min="14" max="14" width="6" style="445" customWidth="1"/>
    <col min="15" max="256" width="9" style="412"/>
    <col min="257" max="257" width="3.875" style="412" customWidth="1"/>
    <col min="258" max="258" width="4.375" style="412" customWidth="1"/>
    <col min="259" max="268" width="9" style="412"/>
    <col min="269" max="269" width="22.75" style="412" customWidth="1"/>
    <col min="270" max="270" width="6" style="412" customWidth="1"/>
    <col min="271" max="512" width="9" style="412"/>
    <col min="513" max="513" width="3.875" style="412" customWidth="1"/>
    <col min="514" max="514" width="4.375" style="412" customWidth="1"/>
    <col min="515" max="524" width="9" style="412"/>
    <col min="525" max="525" width="22.75" style="412" customWidth="1"/>
    <col min="526" max="526" width="6" style="412" customWidth="1"/>
    <col min="527" max="768" width="9" style="412"/>
    <col min="769" max="769" width="3.875" style="412" customWidth="1"/>
    <col min="770" max="770" width="4.375" style="412" customWidth="1"/>
    <col min="771" max="780" width="9" style="412"/>
    <col min="781" max="781" width="22.75" style="412" customWidth="1"/>
    <col min="782" max="782" width="6" style="412" customWidth="1"/>
    <col min="783" max="1024" width="9" style="412"/>
    <col min="1025" max="1025" width="3.875" style="412" customWidth="1"/>
    <col min="1026" max="1026" width="4.375" style="412" customWidth="1"/>
    <col min="1027" max="1036" width="9" style="412"/>
    <col min="1037" max="1037" width="22.75" style="412" customWidth="1"/>
    <col min="1038" max="1038" width="6" style="412" customWidth="1"/>
    <col min="1039" max="1280" width="9" style="412"/>
    <col min="1281" max="1281" width="3.875" style="412" customWidth="1"/>
    <col min="1282" max="1282" width="4.375" style="412" customWidth="1"/>
    <col min="1283" max="1292" width="9" style="412"/>
    <col min="1293" max="1293" width="22.75" style="412" customWidth="1"/>
    <col min="1294" max="1294" width="6" style="412" customWidth="1"/>
    <col min="1295" max="1536" width="9" style="412"/>
    <col min="1537" max="1537" width="3.875" style="412" customWidth="1"/>
    <col min="1538" max="1538" width="4.375" style="412" customWidth="1"/>
    <col min="1539" max="1548" width="9" style="412"/>
    <col min="1549" max="1549" width="22.75" style="412" customWidth="1"/>
    <col min="1550" max="1550" width="6" style="412" customWidth="1"/>
    <col min="1551" max="1792" width="9" style="412"/>
    <col min="1793" max="1793" width="3.875" style="412" customWidth="1"/>
    <col min="1794" max="1794" width="4.375" style="412" customWidth="1"/>
    <col min="1795" max="1804" width="9" style="412"/>
    <col min="1805" max="1805" width="22.75" style="412" customWidth="1"/>
    <col min="1806" max="1806" width="6" style="412" customWidth="1"/>
    <col min="1807" max="2048" width="9" style="412"/>
    <col min="2049" max="2049" width="3.875" style="412" customWidth="1"/>
    <col min="2050" max="2050" width="4.375" style="412" customWidth="1"/>
    <col min="2051" max="2060" width="9" style="412"/>
    <col min="2061" max="2061" width="22.75" style="412" customWidth="1"/>
    <col min="2062" max="2062" width="6" style="412" customWidth="1"/>
    <col min="2063" max="2304" width="9" style="412"/>
    <col min="2305" max="2305" width="3.875" style="412" customWidth="1"/>
    <col min="2306" max="2306" width="4.375" style="412" customWidth="1"/>
    <col min="2307" max="2316" width="9" style="412"/>
    <col min="2317" max="2317" width="22.75" style="412" customWidth="1"/>
    <col min="2318" max="2318" width="6" style="412" customWidth="1"/>
    <col min="2319" max="2560" width="9" style="412"/>
    <col min="2561" max="2561" width="3.875" style="412" customWidth="1"/>
    <col min="2562" max="2562" width="4.375" style="412" customWidth="1"/>
    <col min="2563" max="2572" width="9" style="412"/>
    <col min="2573" max="2573" width="22.75" style="412" customWidth="1"/>
    <col min="2574" max="2574" width="6" style="412" customWidth="1"/>
    <col min="2575" max="2816" width="9" style="412"/>
    <col min="2817" max="2817" width="3.875" style="412" customWidth="1"/>
    <col min="2818" max="2818" width="4.375" style="412" customWidth="1"/>
    <col min="2819" max="2828" width="9" style="412"/>
    <col min="2829" max="2829" width="22.75" style="412" customWidth="1"/>
    <col min="2830" max="2830" width="6" style="412" customWidth="1"/>
    <col min="2831" max="3072" width="9" style="412"/>
    <col min="3073" max="3073" width="3.875" style="412" customWidth="1"/>
    <col min="3074" max="3074" width="4.375" style="412" customWidth="1"/>
    <col min="3075" max="3084" width="9" style="412"/>
    <col min="3085" max="3085" width="22.75" style="412" customWidth="1"/>
    <col min="3086" max="3086" width="6" style="412" customWidth="1"/>
    <col min="3087" max="3328" width="9" style="412"/>
    <col min="3329" max="3329" width="3.875" style="412" customWidth="1"/>
    <col min="3330" max="3330" width="4.375" style="412" customWidth="1"/>
    <col min="3331" max="3340" width="9" style="412"/>
    <col min="3341" max="3341" width="22.75" style="412" customWidth="1"/>
    <col min="3342" max="3342" width="6" style="412" customWidth="1"/>
    <col min="3343" max="3584" width="9" style="412"/>
    <col min="3585" max="3585" width="3.875" style="412" customWidth="1"/>
    <col min="3586" max="3586" width="4.375" style="412" customWidth="1"/>
    <col min="3587" max="3596" width="9" style="412"/>
    <col min="3597" max="3597" width="22.75" style="412" customWidth="1"/>
    <col min="3598" max="3598" width="6" style="412" customWidth="1"/>
    <col min="3599" max="3840" width="9" style="412"/>
    <col min="3841" max="3841" width="3.875" style="412" customWidth="1"/>
    <col min="3842" max="3842" width="4.375" style="412" customWidth="1"/>
    <col min="3843" max="3852" width="9" style="412"/>
    <col min="3853" max="3853" width="22.75" style="412" customWidth="1"/>
    <col min="3854" max="3854" width="6" style="412" customWidth="1"/>
    <col min="3855" max="4096" width="9" style="412"/>
    <col min="4097" max="4097" width="3.875" style="412" customWidth="1"/>
    <col min="4098" max="4098" width="4.375" style="412" customWidth="1"/>
    <col min="4099" max="4108" width="9" style="412"/>
    <col min="4109" max="4109" width="22.75" style="412" customWidth="1"/>
    <col min="4110" max="4110" width="6" style="412" customWidth="1"/>
    <col min="4111" max="4352" width="9" style="412"/>
    <col min="4353" max="4353" width="3.875" style="412" customWidth="1"/>
    <col min="4354" max="4354" width="4.375" style="412" customWidth="1"/>
    <col min="4355" max="4364" width="9" style="412"/>
    <col min="4365" max="4365" width="22.75" style="412" customWidth="1"/>
    <col min="4366" max="4366" width="6" style="412" customWidth="1"/>
    <col min="4367" max="4608" width="9" style="412"/>
    <col min="4609" max="4609" width="3.875" style="412" customWidth="1"/>
    <col min="4610" max="4610" width="4.375" style="412" customWidth="1"/>
    <col min="4611" max="4620" width="9" style="412"/>
    <col min="4621" max="4621" width="22.75" style="412" customWidth="1"/>
    <col min="4622" max="4622" width="6" style="412" customWidth="1"/>
    <col min="4623" max="4864" width="9" style="412"/>
    <col min="4865" max="4865" width="3.875" style="412" customWidth="1"/>
    <col min="4866" max="4866" width="4.375" style="412" customWidth="1"/>
    <col min="4867" max="4876" width="9" style="412"/>
    <col min="4877" max="4877" width="22.75" style="412" customWidth="1"/>
    <col min="4878" max="4878" width="6" style="412" customWidth="1"/>
    <col min="4879" max="5120" width="9" style="412"/>
    <col min="5121" max="5121" width="3.875" style="412" customWidth="1"/>
    <col min="5122" max="5122" width="4.375" style="412" customWidth="1"/>
    <col min="5123" max="5132" width="9" style="412"/>
    <col min="5133" max="5133" width="22.75" style="412" customWidth="1"/>
    <col min="5134" max="5134" width="6" style="412" customWidth="1"/>
    <col min="5135" max="5376" width="9" style="412"/>
    <col min="5377" max="5377" width="3.875" style="412" customWidth="1"/>
    <col min="5378" max="5378" width="4.375" style="412" customWidth="1"/>
    <col min="5379" max="5388" width="9" style="412"/>
    <col min="5389" max="5389" width="22.75" style="412" customWidth="1"/>
    <col min="5390" max="5390" width="6" style="412" customWidth="1"/>
    <col min="5391" max="5632" width="9" style="412"/>
    <col min="5633" max="5633" width="3.875" style="412" customWidth="1"/>
    <col min="5634" max="5634" width="4.375" style="412" customWidth="1"/>
    <col min="5635" max="5644" width="9" style="412"/>
    <col min="5645" max="5645" width="22.75" style="412" customWidth="1"/>
    <col min="5646" max="5646" width="6" style="412" customWidth="1"/>
    <col min="5647" max="5888" width="9" style="412"/>
    <col min="5889" max="5889" width="3.875" style="412" customWidth="1"/>
    <col min="5890" max="5890" width="4.375" style="412" customWidth="1"/>
    <col min="5891" max="5900" width="9" style="412"/>
    <col min="5901" max="5901" width="22.75" style="412" customWidth="1"/>
    <col min="5902" max="5902" width="6" style="412" customWidth="1"/>
    <col min="5903" max="6144" width="9" style="412"/>
    <col min="6145" max="6145" width="3.875" style="412" customWidth="1"/>
    <col min="6146" max="6146" width="4.375" style="412" customWidth="1"/>
    <col min="6147" max="6156" width="9" style="412"/>
    <col min="6157" max="6157" width="22.75" style="412" customWidth="1"/>
    <col min="6158" max="6158" width="6" style="412" customWidth="1"/>
    <col min="6159" max="6400" width="9" style="412"/>
    <col min="6401" max="6401" width="3.875" style="412" customWidth="1"/>
    <col min="6402" max="6402" width="4.375" style="412" customWidth="1"/>
    <col min="6403" max="6412" width="9" style="412"/>
    <col min="6413" max="6413" width="22.75" style="412" customWidth="1"/>
    <col min="6414" max="6414" width="6" style="412" customWidth="1"/>
    <col min="6415" max="6656" width="9" style="412"/>
    <col min="6657" max="6657" width="3.875" style="412" customWidth="1"/>
    <col min="6658" max="6658" width="4.375" style="412" customWidth="1"/>
    <col min="6659" max="6668" width="9" style="412"/>
    <col min="6669" max="6669" width="22.75" style="412" customWidth="1"/>
    <col min="6670" max="6670" width="6" style="412" customWidth="1"/>
    <col min="6671" max="6912" width="9" style="412"/>
    <col min="6913" max="6913" width="3.875" style="412" customWidth="1"/>
    <col min="6914" max="6914" width="4.375" style="412" customWidth="1"/>
    <col min="6915" max="6924" width="9" style="412"/>
    <col min="6925" max="6925" width="22.75" style="412" customWidth="1"/>
    <col min="6926" max="6926" width="6" style="412" customWidth="1"/>
    <col min="6927" max="7168" width="9" style="412"/>
    <col min="7169" max="7169" width="3.875" style="412" customWidth="1"/>
    <col min="7170" max="7170" width="4.375" style="412" customWidth="1"/>
    <col min="7171" max="7180" width="9" style="412"/>
    <col min="7181" max="7181" width="22.75" style="412" customWidth="1"/>
    <col min="7182" max="7182" width="6" style="412" customWidth="1"/>
    <col min="7183" max="7424" width="9" style="412"/>
    <col min="7425" max="7425" width="3.875" style="412" customWidth="1"/>
    <col min="7426" max="7426" width="4.375" style="412" customWidth="1"/>
    <col min="7427" max="7436" width="9" style="412"/>
    <col min="7437" max="7437" width="22.75" style="412" customWidth="1"/>
    <col min="7438" max="7438" width="6" style="412" customWidth="1"/>
    <col min="7439" max="7680" width="9" style="412"/>
    <col min="7681" max="7681" width="3.875" style="412" customWidth="1"/>
    <col min="7682" max="7682" width="4.375" style="412" customWidth="1"/>
    <col min="7683" max="7692" width="9" style="412"/>
    <col min="7693" max="7693" width="22.75" style="412" customWidth="1"/>
    <col min="7694" max="7694" width="6" style="412" customWidth="1"/>
    <col min="7695" max="7936" width="9" style="412"/>
    <col min="7937" max="7937" width="3.875" style="412" customWidth="1"/>
    <col min="7938" max="7938" width="4.375" style="412" customWidth="1"/>
    <col min="7939" max="7948" width="9" style="412"/>
    <col min="7949" max="7949" width="22.75" style="412" customWidth="1"/>
    <col min="7950" max="7950" width="6" style="412" customWidth="1"/>
    <col min="7951" max="8192" width="9" style="412"/>
    <col min="8193" max="8193" width="3.875" style="412" customWidth="1"/>
    <col min="8194" max="8194" width="4.375" style="412" customWidth="1"/>
    <col min="8195" max="8204" width="9" style="412"/>
    <col min="8205" max="8205" width="22.75" style="412" customWidth="1"/>
    <col min="8206" max="8206" width="6" style="412" customWidth="1"/>
    <col min="8207" max="8448" width="9" style="412"/>
    <col min="8449" max="8449" width="3.875" style="412" customWidth="1"/>
    <col min="8450" max="8450" width="4.375" style="412" customWidth="1"/>
    <col min="8451" max="8460" width="9" style="412"/>
    <col min="8461" max="8461" width="22.75" style="412" customWidth="1"/>
    <col min="8462" max="8462" width="6" style="412" customWidth="1"/>
    <col min="8463" max="8704" width="9" style="412"/>
    <col min="8705" max="8705" width="3.875" style="412" customWidth="1"/>
    <col min="8706" max="8706" width="4.375" style="412" customWidth="1"/>
    <col min="8707" max="8716" width="9" style="412"/>
    <col min="8717" max="8717" width="22.75" style="412" customWidth="1"/>
    <col min="8718" max="8718" width="6" style="412" customWidth="1"/>
    <col min="8719" max="8960" width="9" style="412"/>
    <col min="8961" max="8961" width="3.875" style="412" customWidth="1"/>
    <col min="8962" max="8962" width="4.375" style="412" customWidth="1"/>
    <col min="8963" max="8972" width="9" style="412"/>
    <col min="8973" max="8973" width="22.75" style="412" customWidth="1"/>
    <col min="8974" max="8974" width="6" style="412" customWidth="1"/>
    <col min="8975" max="9216" width="9" style="412"/>
    <col min="9217" max="9217" width="3.875" style="412" customWidth="1"/>
    <col min="9218" max="9218" width="4.375" style="412" customWidth="1"/>
    <col min="9219" max="9228" width="9" style="412"/>
    <col min="9229" max="9229" width="22.75" style="412" customWidth="1"/>
    <col min="9230" max="9230" width="6" style="412" customWidth="1"/>
    <col min="9231" max="9472" width="9" style="412"/>
    <col min="9473" max="9473" width="3.875" style="412" customWidth="1"/>
    <col min="9474" max="9474" width="4.375" style="412" customWidth="1"/>
    <col min="9475" max="9484" width="9" style="412"/>
    <col min="9485" max="9485" width="22.75" style="412" customWidth="1"/>
    <col min="9486" max="9486" width="6" style="412" customWidth="1"/>
    <col min="9487" max="9728" width="9" style="412"/>
    <col min="9729" max="9729" width="3.875" style="412" customWidth="1"/>
    <col min="9730" max="9730" width="4.375" style="412" customWidth="1"/>
    <col min="9731" max="9740" width="9" style="412"/>
    <col min="9741" max="9741" width="22.75" style="412" customWidth="1"/>
    <col min="9742" max="9742" width="6" style="412" customWidth="1"/>
    <col min="9743" max="9984" width="9" style="412"/>
    <col min="9985" max="9985" width="3.875" style="412" customWidth="1"/>
    <col min="9986" max="9986" width="4.375" style="412" customWidth="1"/>
    <col min="9987" max="9996" width="9" style="412"/>
    <col min="9997" max="9997" width="22.75" style="412" customWidth="1"/>
    <col min="9998" max="9998" width="6" style="412" customWidth="1"/>
    <col min="9999" max="10240" width="9" style="412"/>
    <col min="10241" max="10241" width="3.875" style="412" customWidth="1"/>
    <col min="10242" max="10242" width="4.375" style="412" customWidth="1"/>
    <col min="10243" max="10252" width="9" style="412"/>
    <col min="10253" max="10253" width="22.75" style="412" customWidth="1"/>
    <col min="10254" max="10254" width="6" style="412" customWidth="1"/>
    <col min="10255" max="10496" width="9" style="412"/>
    <col min="10497" max="10497" width="3.875" style="412" customWidth="1"/>
    <col min="10498" max="10498" width="4.375" style="412" customWidth="1"/>
    <col min="10499" max="10508" width="9" style="412"/>
    <col min="10509" max="10509" width="22.75" style="412" customWidth="1"/>
    <col min="10510" max="10510" width="6" style="412" customWidth="1"/>
    <col min="10511" max="10752" width="9" style="412"/>
    <col min="10753" max="10753" width="3.875" style="412" customWidth="1"/>
    <col min="10754" max="10754" width="4.375" style="412" customWidth="1"/>
    <col min="10755" max="10764" width="9" style="412"/>
    <col min="10765" max="10765" width="22.75" style="412" customWidth="1"/>
    <col min="10766" max="10766" width="6" style="412" customWidth="1"/>
    <col min="10767" max="11008" width="9" style="412"/>
    <col min="11009" max="11009" width="3.875" style="412" customWidth="1"/>
    <col min="11010" max="11010" width="4.375" style="412" customWidth="1"/>
    <col min="11011" max="11020" width="9" style="412"/>
    <col min="11021" max="11021" width="22.75" style="412" customWidth="1"/>
    <col min="11022" max="11022" width="6" style="412" customWidth="1"/>
    <col min="11023" max="11264" width="9" style="412"/>
    <col min="11265" max="11265" width="3.875" style="412" customWidth="1"/>
    <col min="11266" max="11266" width="4.375" style="412" customWidth="1"/>
    <col min="11267" max="11276" width="9" style="412"/>
    <col min="11277" max="11277" width="22.75" style="412" customWidth="1"/>
    <col min="11278" max="11278" width="6" style="412" customWidth="1"/>
    <col min="11279" max="11520" width="9" style="412"/>
    <col min="11521" max="11521" width="3.875" style="412" customWidth="1"/>
    <col min="11522" max="11522" width="4.375" style="412" customWidth="1"/>
    <col min="11523" max="11532" width="9" style="412"/>
    <col min="11533" max="11533" width="22.75" style="412" customWidth="1"/>
    <col min="11534" max="11534" width="6" style="412" customWidth="1"/>
    <col min="11535" max="11776" width="9" style="412"/>
    <col min="11777" max="11777" width="3.875" style="412" customWidth="1"/>
    <col min="11778" max="11778" width="4.375" style="412" customWidth="1"/>
    <col min="11779" max="11788" width="9" style="412"/>
    <col min="11789" max="11789" width="22.75" style="412" customWidth="1"/>
    <col min="11790" max="11790" width="6" style="412" customWidth="1"/>
    <col min="11791" max="12032" width="9" style="412"/>
    <col min="12033" max="12033" width="3.875" style="412" customWidth="1"/>
    <col min="12034" max="12034" width="4.375" style="412" customWidth="1"/>
    <col min="12035" max="12044" width="9" style="412"/>
    <col min="12045" max="12045" width="22.75" style="412" customWidth="1"/>
    <col min="12046" max="12046" width="6" style="412" customWidth="1"/>
    <col min="12047" max="12288" width="9" style="412"/>
    <col min="12289" max="12289" width="3.875" style="412" customWidth="1"/>
    <col min="12290" max="12290" width="4.375" style="412" customWidth="1"/>
    <col min="12291" max="12300" width="9" style="412"/>
    <col min="12301" max="12301" width="22.75" style="412" customWidth="1"/>
    <col min="12302" max="12302" width="6" style="412" customWidth="1"/>
    <col min="12303" max="12544" width="9" style="412"/>
    <col min="12545" max="12545" width="3.875" style="412" customWidth="1"/>
    <col min="12546" max="12546" width="4.375" style="412" customWidth="1"/>
    <col min="12547" max="12556" width="9" style="412"/>
    <col min="12557" max="12557" width="22.75" style="412" customWidth="1"/>
    <col min="12558" max="12558" width="6" style="412" customWidth="1"/>
    <col min="12559" max="12800" width="9" style="412"/>
    <col min="12801" max="12801" width="3.875" style="412" customWidth="1"/>
    <col min="12802" max="12802" width="4.375" style="412" customWidth="1"/>
    <col min="12803" max="12812" width="9" style="412"/>
    <col min="12813" max="12813" width="22.75" style="412" customWidth="1"/>
    <col min="12814" max="12814" width="6" style="412" customWidth="1"/>
    <col min="12815" max="13056" width="9" style="412"/>
    <col min="13057" max="13057" width="3.875" style="412" customWidth="1"/>
    <col min="13058" max="13058" width="4.375" style="412" customWidth="1"/>
    <col min="13059" max="13068" width="9" style="412"/>
    <col min="13069" max="13069" width="22.75" style="412" customWidth="1"/>
    <col min="13070" max="13070" width="6" style="412" customWidth="1"/>
    <col min="13071" max="13312" width="9" style="412"/>
    <col min="13313" max="13313" width="3.875" style="412" customWidth="1"/>
    <col min="13314" max="13314" width="4.375" style="412" customWidth="1"/>
    <col min="13315" max="13324" width="9" style="412"/>
    <col min="13325" max="13325" width="22.75" style="412" customWidth="1"/>
    <col min="13326" max="13326" width="6" style="412" customWidth="1"/>
    <col min="13327" max="13568" width="9" style="412"/>
    <col min="13569" max="13569" width="3.875" style="412" customWidth="1"/>
    <col min="13570" max="13570" width="4.375" style="412" customWidth="1"/>
    <col min="13571" max="13580" width="9" style="412"/>
    <col min="13581" max="13581" width="22.75" style="412" customWidth="1"/>
    <col min="13582" max="13582" width="6" style="412" customWidth="1"/>
    <col min="13583" max="13824" width="9" style="412"/>
    <col min="13825" max="13825" width="3.875" style="412" customWidth="1"/>
    <col min="13826" max="13826" width="4.375" style="412" customWidth="1"/>
    <col min="13827" max="13836" width="9" style="412"/>
    <col min="13837" max="13837" width="22.75" style="412" customWidth="1"/>
    <col min="13838" max="13838" width="6" style="412" customWidth="1"/>
    <col min="13839" max="14080" width="9" style="412"/>
    <col min="14081" max="14081" width="3.875" style="412" customWidth="1"/>
    <col min="14082" max="14082" width="4.375" style="412" customWidth="1"/>
    <col min="14083" max="14092" width="9" style="412"/>
    <col min="14093" max="14093" width="22.75" style="412" customWidth="1"/>
    <col min="14094" max="14094" width="6" style="412" customWidth="1"/>
    <col min="14095" max="14336" width="9" style="412"/>
    <col min="14337" max="14337" width="3.875" style="412" customWidth="1"/>
    <col min="14338" max="14338" width="4.375" style="412" customWidth="1"/>
    <col min="14339" max="14348" width="9" style="412"/>
    <col min="14349" max="14349" width="22.75" style="412" customWidth="1"/>
    <col min="14350" max="14350" width="6" style="412" customWidth="1"/>
    <col min="14351" max="14592" width="9" style="412"/>
    <col min="14593" max="14593" width="3.875" style="412" customWidth="1"/>
    <col min="14594" max="14594" width="4.375" style="412" customWidth="1"/>
    <col min="14595" max="14604" width="9" style="412"/>
    <col min="14605" max="14605" width="22.75" style="412" customWidth="1"/>
    <col min="14606" max="14606" width="6" style="412" customWidth="1"/>
    <col min="14607" max="14848" width="9" style="412"/>
    <col min="14849" max="14849" width="3.875" style="412" customWidth="1"/>
    <col min="14850" max="14850" width="4.375" style="412" customWidth="1"/>
    <col min="14851" max="14860" width="9" style="412"/>
    <col min="14861" max="14861" width="22.75" style="412" customWidth="1"/>
    <col min="14862" max="14862" width="6" style="412" customWidth="1"/>
    <col min="14863" max="15104" width="9" style="412"/>
    <col min="15105" max="15105" width="3.875" style="412" customWidth="1"/>
    <col min="15106" max="15106" width="4.375" style="412" customWidth="1"/>
    <col min="15107" max="15116" width="9" style="412"/>
    <col min="15117" max="15117" width="22.75" style="412" customWidth="1"/>
    <col min="15118" max="15118" width="6" style="412" customWidth="1"/>
    <col min="15119" max="15360" width="9" style="412"/>
    <col min="15361" max="15361" width="3.875" style="412" customWidth="1"/>
    <col min="15362" max="15362" width="4.375" style="412" customWidth="1"/>
    <col min="15363" max="15372" width="9" style="412"/>
    <col min="15373" max="15373" width="22.75" style="412" customWidth="1"/>
    <col min="15374" max="15374" width="6" style="412" customWidth="1"/>
    <col min="15375" max="15616" width="9" style="412"/>
    <col min="15617" max="15617" width="3.875" style="412" customWidth="1"/>
    <col min="15618" max="15618" width="4.375" style="412" customWidth="1"/>
    <col min="15619" max="15628" width="9" style="412"/>
    <col min="15629" max="15629" width="22.75" style="412" customWidth="1"/>
    <col min="15630" max="15630" width="6" style="412" customWidth="1"/>
    <col min="15631" max="15872" width="9" style="412"/>
    <col min="15873" max="15873" width="3.875" style="412" customWidth="1"/>
    <col min="15874" max="15874" width="4.375" style="412" customWidth="1"/>
    <col min="15875" max="15884" width="9" style="412"/>
    <col min="15885" max="15885" width="22.75" style="412" customWidth="1"/>
    <col min="15886" max="15886" width="6" style="412" customWidth="1"/>
    <col min="15887" max="16128" width="9" style="412"/>
    <col min="16129" max="16129" width="3.875" style="412" customWidth="1"/>
    <col min="16130" max="16130" width="4.375" style="412" customWidth="1"/>
    <col min="16131" max="16140" width="9" style="412"/>
    <col min="16141" max="16141" width="22.75" style="412" customWidth="1"/>
    <col min="16142" max="16142" width="6" style="412" customWidth="1"/>
    <col min="16143" max="16384" width="9" style="412"/>
  </cols>
  <sheetData>
    <row r="1" spans="1:14" ht="33" customHeight="1">
      <c r="A1" s="640" t="s">
        <v>159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</row>
    <row r="2" spans="1:14" ht="25.5" customHeight="1">
      <c r="N2" s="413" t="s">
        <v>160</v>
      </c>
    </row>
    <row r="3" spans="1:14" ht="25.5" customHeight="1">
      <c r="A3" s="414" t="s">
        <v>161</v>
      </c>
      <c r="N3" s="413">
        <v>1</v>
      </c>
    </row>
    <row r="4" spans="1:14" ht="25.5" customHeight="1">
      <c r="A4" s="414" t="s">
        <v>162</v>
      </c>
      <c r="N4" s="413">
        <v>2</v>
      </c>
    </row>
    <row r="5" spans="1:14" s="416" customFormat="1" ht="24.95" customHeight="1">
      <c r="A5" s="641" t="s">
        <v>163</v>
      </c>
      <c r="B5" s="641"/>
      <c r="C5" s="641"/>
      <c r="D5" s="641"/>
      <c r="E5" s="641"/>
      <c r="F5" s="641"/>
      <c r="G5" s="641"/>
      <c r="H5" s="415"/>
      <c r="I5" s="415"/>
      <c r="J5" s="415"/>
      <c r="K5" s="415"/>
      <c r="N5" s="417"/>
    </row>
    <row r="6" spans="1:14" ht="20.100000000000001" customHeight="1">
      <c r="A6" s="418"/>
      <c r="B6" s="419" t="s">
        <v>164</v>
      </c>
      <c r="N6" s="417">
        <v>5</v>
      </c>
    </row>
    <row r="7" spans="1:14" ht="20.100000000000001" customHeight="1">
      <c r="A7" s="418"/>
      <c r="B7" s="419" t="s">
        <v>179</v>
      </c>
      <c r="N7" s="417">
        <v>5</v>
      </c>
    </row>
    <row r="8" spans="1:14" ht="26.25" customHeight="1">
      <c r="A8" s="420" t="s">
        <v>165</v>
      </c>
      <c r="B8" s="418"/>
      <c r="C8" s="418"/>
      <c r="D8" s="418"/>
      <c r="E8" s="418"/>
      <c r="F8" s="418"/>
      <c r="G8" s="418"/>
      <c r="H8" s="418"/>
      <c r="N8" s="417"/>
    </row>
    <row r="9" spans="1:14" ht="20.100000000000001" customHeight="1">
      <c r="A9" s="418"/>
      <c r="B9" s="419" t="s">
        <v>164</v>
      </c>
      <c r="N9" s="417">
        <v>5</v>
      </c>
    </row>
    <row r="10" spans="1:14" ht="20.100000000000001" customHeight="1">
      <c r="A10" s="418"/>
      <c r="B10" s="419" t="s">
        <v>179</v>
      </c>
      <c r="N10" s="417">
        <v>5</v>
      </c>
    </row>
    <row r="11" spans="1:14" s="424" customFormat="1" ht="24.75" customHeight="1">
      <c r="A11" s="421" t="s">
        <v>166</v>
      </c>
      <c r="B11" s="422"/>
      <c r="C11" s="418"/>
      <c r="D11" s="418"/>
      <c r="E11" s="418"/>
      <c r="F11" s="418"/>
      <c r="G11" s="418"/>
      <c r="H11" s="418"/>
      <c r="I11" s="412"/>
      <c r="J11" s="412"/>
      <c r="K11" s="412"/>
      <c r="L11" s="412"/>
      <c r="M11" s="423"/>
      <c r="N11" s="417"/>
    </row>
    <row r="12" spans="1:14" ht="20.100000000000001" customHeight="1">
      <c r="A12" s="418"/>
      <c r="B12" s="419" t="s">
        <v>164</v>
      </c>
      <c r="N12" s="417">
        <v>8</v>
      </c>
    </row>
    <row r="13" spans="1:14" ht="20.100000000000001" customHeight="1">
      <c r="A13" s="418"/>
      <c r="B13" s="419" t="s">
        <v>179</v>
      </c>
      <c r="N13" s="417">
        <v>8</v>
      </c>
    </row>
    <row r="14" spans="1:14" s="424" customFormat="1" ht="24.75" customHeight="1">
      <c r="A14" s="421" t="s">
        <v>167</v>
      </c>
      <c r="B14" s="425"/>
      <c r="C14" s="418"/>
      <c r="D14" s="418"/>
      <c r="E14" s="418"/>
      <c r="F14" s="418"/>
      <c r="G14" s="418"/>
      <c r="H14" s="418"/>
      <c r="I14" s="412"/>
      <c r="J14" s="412"/>
      <c r="K14" s="412"/>
      <c r="L14" s="412"/>
      <c r="M14" s="423"/>
      <c r="N14" s="417"/>
    </row>
    <row r="15" spans="1:14" ht="20.100000000000001" customHeight="1">
      <c r="A15" s="418"/>
      <c r="B15" s="419"/>
      <c r="N15" s="417"/>
    </row>
    <row r="16" spans="1:14" ht="20.100000000000001" customHeight="1">
      <c r="A16" s="418"/>
      <c r="B16" s="419"/>
      <c r="N16" s="417"/>
    </row>
    <row r="17" spans="1:14" s="426" customFormat="1" ht="24.95" customHeight="1">
      <c r="B17" s="427"/>
      <c r="C17" s="412"/>
      <c r="D17" s="428"/>
      <c r="E17" s="428"/>
      <c r="F17" s="428"/>
      <c r="G17" s="429"/>
      <c r="H17" s="429"/>
      <c r="I17" s="429"/>
      <c r="J17" s="429"/>
      <c r="K17" s="429"/>
      <c r="L17" s="429"/>
      <c r="M17" s="429"/>
      <c r="N17" s="417"/>
    </row>
    <row r="18" spans="1:14" s="426" customFormat="1" ht="21" customHeight="1">
      <c r="B18" s="427"/>
      <c r="C18" s="412"/>
      <c r="D18" s="428"/>
      <c r="E18" s="428"/>
      <c r="F18" s="428"/>
      <c r="G18" s="429"/>
      <c r="H18" s="429"/>
      <c r="I18" s="429"/>
      <c r="J18" s="429"/>
      <c r="K18" s="429"/>
      <c r="L18" s="429"/>
      <c r="M18" s="429"/>
      <c r="N18" s="417"/>
    </row>
    <row r="19" spans="1:14" s="433" customFormat="1" ht="21" customHeight="1">
      <c r="A19" s="430"/>
      <c r="B19" s="431"/>
      <c r="C19" s="432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17"/>
    </row>
    <row r="20" spans="1:14" s="433" customFormat="1" ht="21" customHeight="1">
      <c r="A20" s="641"/>
      <c r="B20" s="641"/>
      <c r="C20" s="641"/>
      <c r="D20" s="641"/>
      <c r="E20" s="641"/>
      <c r="F20" s="641"/>
      <c r="G20" s="641"/>
      <c r="H20" s="641"/>
      <c r="I20" s="434"/>
      <c r="J20" s="434"/>
      <c r="K20" s="434"/>
      <c r="L20" s="434"/>
      <c r="M20" s="434"/>
      <c r="N20" s="435"/>
    </row>
    <row r="21" spans="1:14" s="433" customFormat="1" ht="21" customHeight="1">
      <c r="A21" s="436"/>
      <c r="B21" s="437"/>
      <c r="C21" s="412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5"/>
    </row>
    <row r="22" spans="1:14" s="443" customFormat="1" ht="21" customHeight="1">
      <c r="A22" s="439"/>
      <c r="B22" s="440"/>
      <c r="C22" s="412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2"/>
    </row>
    <row r="23" spans="1:14" s="433" customFormat="1" ht="21" customHeight="1">
      <c r="A23" s="436"/>
      <c r="B23" s="437"/>
      <c r="C23" s="412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35"/>
    </row>
    <row r="24" spans="1:14" s="433" customFormat="1" ht="21" customHeight="1">
      <c r="A24" s="436"/>
      <c r="B24" s="437"/>
      <c r="C24" s="642"/>
      <c r="D24" s="642"/>
      <c r="E24" s="642"/>
      <c r="F24" s="642"/>
      <c r="G24" s="642"/>
      <c r="H24" s="642"/>
      <c r="I24" s="642"/>
      <c r="J24" s="642"/>
      <c r="K24" s="642"/>
      <c r="L24" s="642"/>
      <c r="M24" s="642"/>
      <c r="N24" s="435"/>
    </row>
    <row r="25" spans="1:14" s="433" customFormat="1" ht="21" customHeight="1">
      <c r="A25" s="436"/>
      <c r="B25" s="437"/>
      <c r="C25" s="432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35"/>
    </row>
    <row r="26" spans="1:14" s="433" customFormat="1" ht="21" customHeight="1">
      <c r="A26" s="436"/>
      <c r="B26" s="437"/>
      <c r="C26" s="432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35"/>
    </row>
    <row r="27" spans="1:14" s="444" customFormat="1" ht="21" customHeight="1">
      <c r="B27" s="437"/>
      <c r="C27" s="432"/>
      <c r="N27" s="435"/>
    </row>
    <row r="28" spans="1:14" s="444" customFormat="1" ht="21" customHeight="1">
      <c r="B28" s="437"/>
      <c r="C28" s="432"/>
      <c r="N28" s="435"/>
    </row>
    <row r="29" spans="1:14" s="444" customFormat="1" ht="21" customHeight="1">
      <c r="B29" s="437"/>
      <c r="C29" s="432"/>
      <c r="N29" s="435"/>
    </row>
    <row r="30" spans="1:14" s="444" customFormat="1" ht="21" customHeight="1">
      <c r="B30" s="437"/>
      <c r="C30" s="432"/>
      <c r="N30" s="435"/>
    </row>
    <row r="31" spans="1:14" s="426" customFormat="1" ht="24.95" customHeight="1">
      <c r="B31" s="429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17"/>
    </row>
  </sheetData>
  <mergeCells count="4">
    <mergeCell ref="A1:N1"/>
    <mergeCell ref="A5:G5"/>
    <mergeCell ref="A20:H20"/>
    <mergeCell ref="C24:M24"/>
  </mergeCells>
  <pageMargins left="0.51" right="0.31" top="0.55000000000000004" bottom="0.35" header="0.12" footer="0.1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37" zoomScale="120" zoomScaleSheetLayoutView="110" workbookViewId="0">
      <selection activeCell="M51" sqref="M51"/>
    </sheetView>
  </sheetViews>
  <sheetFormatPr defaultRowHeight="15"/>
  <cols>
    <col min="1" max="10" width="9" style="446"/>
    <col min="11" max="11" width="12.375" style="446" customWidth="1"/>
    <col min="12" max="12" width="22.375" style="446" customWidth="1"/>
    <col min="13" max="266" width="9" style="446"/>
    <col min="267" max="267" width="12.375" style="446" customWidth="1"/>
    <col min="268" max="268" width="22.375" style="446" customWidth="1"/>
    <col min="269" max="522" width="9" style="446"/>
    <col min="523" max="523" width="12.375" style="446" customWidth="1"/>
    <col min="524" max="524" width="22.375" style="446" customWidth="1"/>
    <col min="525" max="778" width="9" style="446"/>
    <col min="779" max="779" width="12.375" style="446" customWidth="1"/>
    <col min="780" max="780" width="22.375" style="446" customWidth="1"/>
    <col min="781" max="1034" width="9" style="446"/>
    <col min="1035" max="1035" width="12.375" style="446" customWidth="1"/>
    <col min="1036" max="1036" width="22.375" style="446" customWidth="1"/>
    <col min="1037" max="1290" width="9" style="446"/>
    <col min="1291" max="1291" width="12.375" style="446" customWidth="1"/>
    <col min="1292" max="1292" width="22.375" style="446" customWidth="1"/>
    <col min="1293" max="1546" width="9" style="446"/>
    <col min="1547" max="1547" width="12.375" style="446" customWidth="1"/>
    <col min="1548" max="1548" width="22.375" style="446" customWidth="1"/>
    <col min="1549" max="1802" width="9" style="446"/>
    <col min="1803" max="1803" width="12.375" style="446" customWidth="1"/>
    <col min="1804" max="1804" width="22.375" style="446" customWidth="1"/>
    <col min="1805" max="2058" width="9" style="446"/>
    <col min="2059" max="2059" width="12.375" style="446" customWidth="1"/>
    <col min="2060" max="2060" width="22.375" style="446" customWidth="1"/>
    <col min="2061" max="2314" width="9" style="446"/>
    <col min="2315" max="2315" width="12.375" style="446" customWidth="1"/>
    <col min="2316" max="2316" width="22.375" style="446" customWidth="1"/>
    <col min="2317" max="2570" width="9" style="446"/>
    <col min="2571" max="2571" width="12.375" style="446" customWidth="1"/>
    <col min="2572" max="2572" width="22.375" style="446" customWidth="1"/>
    <col min="2573" max="2826" width="9" style="446"/>
    <col min="2827" max="2827" width="12.375" style="446" customWidth="1"/>
    <col min="2828" max="2828" width="22.375" style="446" customWidth="1"/>
    <col min="2829" max="3082" width="9" style="446"/>
    <col min="3083" max="3083" width="12.375" style="446" customWidth="1"/>
    <col min="3084" max="3084" width="22.375" style="446" customWidth="1"/>
    <col min="3085" max="3338" width="9" style="446"/>
    <col min="3339" max="3339" width="12.375" style="446" customWidth="1"/>
    <col min="3340" max="3340" width="22.375" style="446" customWidth="1"/>
    <col min="3341" max="3594" width="9" style="446"/>
    <col min="3595" max="3595" width="12.375" style="446" customWidth="1"/>
    <col min="3596" max="3596" width="22.375" style="446" customWidth="1"/>
    <col min="3597" max="3850" width="9" style="446"/>
    <col min="3851" max="3851" width="12.375" style="446" customWidth="1"/>
    <col min="3852" max="3852" width="22.375" style="446" customWidth="1"/>
    <col min="3853" max="4106" width="9" style="446"/>
    <col min="4107" max="4107" width="12.375" style="446" customWidth="1"/>
    <col min="4108" max="4108" width="22.375" style="446" customWidth="1"/>
    <col min="4109" max="4362" width="9" style="446"/>
    <col min="4363" max="4363" width="12.375" style="446" customWidth="1"/>
    <col min="4364" max="4364" width="22.375" style="446" customWidth="1"/>
    <col min="4365" max="4618" width="9" style="446"/>
    <col min="4619" max="4619" width="12.375" style="446" customWidth="1"/>
    <col min="4620" max="4620" width="22.375" style="446" customWidth="1"/>
    <col min="4621" max="4874" width="9" style="446"/>
    <col min="4875" max="4875" width="12.375" style="446" customWidth="1"/>
    <col min="4876" max="4876" width="22.375" style="446" customWidth="1"/>
    <col min="4877" max="5130" width="9" style="446"/>
    <col min="5131" max="5131" width="12.375" style="446" customWidth="1"/>
    <col min="5132" max="5132" width="22.375" style="446" customWidth="1"/>
    <col min="5133" max="5386" width="9" style="446"/>
    <col min="5387" max="5387" width="12.375" style="446" customWidth="1"/>
    <col min="5388" max="5388" width="22.375" style="446" customWidth="1"/>
    <col min="5389" max="5642" width="9" style="446"/>
    <col min="5643" max="5643" width="12.375" style="446" customWidth="1"/>
    <col min="5644" max="5644" width="22.375" style="446" customWidth="1"/>
    <col min="5645" max="5898" width="9" style="446"/>
    <col min="5899" max="5899" width="12.375" style="446" customWidth="1"/>
    <col min="5900" max="5900" width="22.375" style="446" customWidth="1"/>
    <col min="5901" max="6154" width="9" style="446"/>
    <col min="6155" max="6155" width="12.375" style="446" customWidth="1"/>
    <col min="6156" max="6156" width="22.375" style="446" customWidth="1"/>
    <col min="6157" max="6410" width="9" style="446"/>
    <col min="6411" max="6411" width="12.375" style="446" customWidth="1"/>
    <col min="6412" max="6412" width="22.375" style="446" customWidth="1"/>
    <col min="6413" max="6666" width="9" style="446"/>
    <col min="6667" max="6667" width="12.375" style="446" customWidth="1"/>
    <col min="6668" max="6668" width="22.375" style="446" customWidth="1"/>
    <col min="6669" max="6922" width="9" style="446"/>
    <col min="6923" max="6923" width="12.375" style="446" customWidth="1"/>
    <col min="6924" max="6924" width="22.375" style="446" customWidth="1"/>
    <col min="6925" max="7178" width="9" style="446"/>
    <col min="7179" max="7179" width="12.375" style="446" customWidth="1"/>
    <col min="7180" max="7180" width="22.375" style="446" customWidth="1"/>
    <col min="7181" max="7434" width="9" style="446"/>
    <col min="7435" max="7435" width="12.375" style="446" customWidth="1"/>
    <col min="7436" max="7436" width="22.375" style="446" customWidth="1"/>
    <col min="7437" max="7690" width="9" style="446"/>
    <col min="7691" max="7691" width="12.375" style="446" customWidth="1"/>
    <col min="7692" max="7692" width="22.375" style="446" customWidth="1"/>
    <col min="7693" max="7946" width="9" style="446"/>
    <col min="7947" max="7947" width="12.375" style="446" customWidth="1"/>
    <col min="7948" max="7948" width="22.375" style="446" customWidth="1"/>
    <col min="7949" max="8202" width="9" style="446"/>
    <col min="8203" max="8203" width="12.375" style="446" customWidth="1"/>
    <col min="8204" max="8204" width="22.375" style="446" customWidth="1"/>
    <col min="8205" max="8458" width="9" style="446"/>
    <col min="8459" max="8459" width="12.375" style="446" customWidth="1"/>
    <col min="8460" max="8460" width="22.375" style="446" customWidth="1"/>
    <col min="8461" max="8714" width="9" style="446"/>
    <col min="8715" max="8715" width="12.375" style="446" customWidth="1"/>
    <col min="8716" max="8716" width="22.375" style="446" customWidth="1"/>
    <col min="8717" max="8970" width="9" style="446"/>
    <col min="8971" max="8971" width="12.375" style="446" customWidth="1"/>
    <col min="8972" max="8972" width="22.375" style="446" customWidth="1"/>
    <col min="8973" max="9226" width="9" style="446"/>
    <col min="9227" max="9227" width="12.375" style="446" customWidth="1"/>
    <col min="9228" max="9228" width="22.375" style="446" customWidth="1"/>
    <col min="9229" max="9482" width="9" style="446"/>
    <col min="9483" max="9483" width="12.375" style="446" customWidth="1"/>
    <col min="9484" max="9484" width="22.375" style="446" customWidth="1"/>
    <col min="9485" max="9738" width="9" style="446"/>
    <col min="9739" max="9739" width="12.375" style="446" customWidth="1"/>
    <col min="9740" max="9740" width="22.375" style="446" customWidth="1"/>
    <col min="9741" max="9994" width="9" style="446"/>
    <col min="9995" max="9995" width="12.375" style="446" customWidth="1"/>
    <col min="9996" max="9996" width="22.375" style="446" customWidth="1"/>
    <col min="9997" max="10250" width="9" style="446"/>
    <col min="10251" max="10251" width="12.375" style="446" customWidth="1"/>
    <col min="10252" max="10252" width="22.375" style="446" customWidth="1"/>
    <col min="10253" max="10506" width="9" style="446"/>
    <col min="10507" max="10507" width="12.375" style="446" customWidth="1"/>
    <col min="10508" max="10508" width="22.375" style="446" customWidth="1"/>
    <col min="10509" max="10762" width="9" style="446"/>
    <col min="10763" max="10763" width="12.375" style="446" customWidth="1"/>
    <col min="10764" max="10764" width="22.375" style="446" customWidth="1"/>
    <col min="10765" max="11018" width="9" style="446"/>
    <col min="11019" max="11019" width="12.375" style="446" customWidth="1"/>
    <col min="11020" max="11020" width="22.375" style="446" customWidth="1"/>
    <col min="11021" max="11274" width="9" style="446"/>
    <col min="11275" max="11275" width="12.375" style="446" customWidth="1"/>
    <col min="11276" max="11276" width="22.375" style="446" customWidth="1"/>
    <col min="11277" max="11530" width="9" style="446"/>
    <col min="11531" max="11531" width="12.375" style="446" customWidth="1"/>
    <col min="11532" max="11532" width="22.375" style="446" customWidth="1"/>
    <col min="11533" max="11786" width="9" style="446"/>
    <col min="11787" max="11787" width="12.375" style="446" customWidth="1"/>
    <col min="11788" max="11788" width="22.375" style="446" customWidth="1"/>
    <col min="11789" max="12042" width="9" style="446"/>
    <col min="12043" max="12043" width="12.375" style="446" customWidth="1"/>
    <col min="12044" max="12044" width="22.375" style="446" customWidth="1"/>
    <col min="12045" max="12298" width="9" style="446"/>
    <col min="12299" max="12299" width="12.375" style="446" customWidth="1"/>
    <col min="12300" max="12300" width="22.375" style="446" customWidth="1"/>
    <col min="12301" max="12554" width="9" style="446"/>
    <col min="12555" max="12555" width="12.375" style="446" customWidth="1"/>
    <col min="12556" max="12556" width="22.375" style="446" customWidth="1"/>
    <col min="12557" max="12810" width="9" style="446"/>
    <col min="12811" max="12811" width="12.375" style="446" customWidth="1"/>
    <col min="12812" max="12812" width="22.375" style="446" customWidth="1"/>
    <col min="12813" max="13066" width="9" style="446"/>
    <col min="13067" max="13067" width="12.375" style="446" customWidth="1"/>
    <col min="13068" max="13068" width="22.375" style="446" customWidth="1"/>
    <col min="13069" max="13322" width="9" style="446"/>
    <col min="13323" max="13323" width="12.375" style="446" customWidth="1"/>
    <col min="13324" max="13324" width="22.375" style="446" customWidth="1"/>
    <col min="13325" max="13578" width="9" style="446"/>
    <col min="13579" max="13579" width="12.375" style="446" customWidth="1"/>
    <col min="13580" max="13580" width="22.375" style="446" customWidth="1"/>
    <col min="13581" max="13834" width="9" style="446"/>
    <col min="13835" max="13835" width="12.375" style="446" customWidth="1"/>
    <col min="13836" max="13836" width="22.375" style="446" customWidth="1"/>
    <col min="13837" max="14090" width="9" style="446"/>
    <col min="14091" max="14091" width="12.375" style="446" customWidth="1"/>
    <col min="14092" max="14092" width="22.375" style="446" customWidth="1"/>
    <col min="14093" max="14346" width="9" style="446"/>
    <col min="14347" max="14347" width="12.375" style="446" customWidth="1"/>
    <col min="14348" max="14348" width="22.375" style="446" customWidth="1"/>
    <col min="14349" max="14602" width="9" style="446"/>
    <col min="14603" max="14603" width="12.375" style="446" customWidth="1"/>
    <col min="14604" max="14604" width="22.375" style="446" customWidth="1"/>
    <col min="14605" max="14858" width="9" style="446"/>
    <col min="14859" max="14859" width="12.375" style="446" customWidth="1"/>
    <col min="14860" max="14860" width="22.375" style="446" customWidth="1"/>
    <col min="14861" max="15114" width="9" style="446"/>
    <col min="15115" max="15115" width="12.375" style="446" customWidth="1"/>
    <col min="15116" max="15116" width="22.375" style="446" customWidth="1"/>
    <col min="15117" max="15370" width="9" style="446"/>
    <col min="15371" max="15371" width="12.375" style="446" customWidth="1"/>
    <col min="15372" max="15372" width="22.375" style="446" customWidth="1"/>
    <col min="15373" max="15626" width="9" style="446"/>
    <col min="15627" max="15627" width="12.375" style="446" customWidth="1"/>
    <col min="15628" max="15628" width="22.375" style="446" customWidth="1"/>
    <col min="15629" max="15882" width="9" style="446"/>
    <col min="15883" max="15883" width="12.375" style="446" customWidth="1"/>
    <col min="15884" max="15884" width="22.375" style="446" customWidth="1"/>
    <col min="15885" max="16138" width="9" style="446"/>
    <col min="16139" max="16139" width="12.375" style="446" customWidth="1"/>
    <col min="16140" max="16140" width="22.375" style="446" customWidth="1"/>
    <col min="16141" max="16384" width="9" style="446"/>
  </cols>
  <sheetData/>
  <printOptions horizontalCentered="1"/>
  <pageMargins left="0.31496062992125984" right="0.23622047244094491" top="0.74803149606299213" bottom="0.55118110236220474" header="0.31496062992125984" footer="0.31496062992125984"/>
  <pageSetup paperSize="9" firstPageNumber="2" orientation="landscape" useFirstPageNumber="1" r:id="rId1"/>
  <headerFooter>
    <oddFooter>&amp;Cหน้า &amp;P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3" r:id="rId4">
          <objectPr defaultSize="0" autoPict="0" altText="" r:id="rId5">
            <anchor moveWithCells="1" sizeWithCells="1">
              <from>
                <xdr:col>0</xdr:col>
                <xdr:colOff>476250</xdr:colOff>
                <xdr:row>0</xdr:row>
                <xdr:rowOff>0</xdr:rowOff>
              </from>
              <to>
                <xdr:col>11</xdr:col>
                <xdr:colOff>933450</xdr:colOff>
                <xdr:row>33</xdr:row>
                <xdr:rowOff>9525</xdr:rowOff>
              </to>
            </anchor>
          </objectPr>
        </oleObject>
      </mc:Choice>
      <mc:Fallback>
        <oleObject progId="Visio.Drawing.15" shapeId="13313" r:id="rId4"/>
      </mc:Fallback>
    </mc:AlternateContent>
    <mc:AlternateContent xmlns:mc="http://schemas.openxmlformats.org/markup-compatibility/2006">
      <mc:Choice Requires="x14">
        <oleObject progId="Visio.Drawing.15" shapeId="13314" r:id="rId6">
          <objectPr defaultSize="0" autoPict="0" altText="" r:id="rId7">
            <anchor moveWithCells="1" sizeWithCells="1">
              <from>
                <xdr:col>0</xdr:col>
                <xdr:colOff>133350</xdr:colOff>
                <xdr:row>37</xdr:row>
                <xdr:rowOff>0</xdr:rowOff>
              </from>
              <to>
                <xdr:col>11</xdr:col>
                <xdr:colOff>1104900</xdr:colOff>
                <xdr:row>63</xdr:row>
                <xdr:rowOff>152400</xdr:rowOff>
              </to>
            </anchor>
          </objectPr>
        </oleObject>
      </mc:Choice>
      <mc:Fallback>
        <oleObject progId="Visio.Drawing.15" shapeId="13314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/>
  </sheetPr>
  <dimension ref="A1:Z1000"/>
  <sheetViews>
    <sheetView topLeftCell="A10" workbookViewId="0">
      <selection activeCell="B22" sqref="B22"/>
    </sheetView>
  </sheetViews>
  <sheetFormatPr defaultColWidth="12.625" defaultRowHeight="15" customHeight="1" outlineLevelRow="2"/>
  <cols>
    <col min="1" max="1" width="6.875" customWidth="1"/>
    <col min="2" max="2" width="79.75" customWidth="1"/>
    <col min="3" max="3" width="4.125" customWidth="1"/>
    <col min="4" max="4" width="3.375" customWidth="1"/>
    <col min="5" max="5" width="3.75" customWidth="1"/>
    <col min="6" max="6" width="11.75" customWidth="1"/>
    <col min="7" max="7" width="40.375" customWidth="1"/>
    <col min="8" max="26" width="8.625" customWidth="1"/>
  </cols>
  <sheetData>
    <row r="1" spans="1:26" ht="23.25" customHeight="1">
      <c r="A1" s="1"/>
      <c r="B1" s="643" t="s">
        <v>0</v>
      </c>
      <c r="C1" s="644"/>
      <c r="D1" s="644"/>
      <c r="E1" s="644"/>
      <c r="F1" s="644"/>
      <c r="G1" s="64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4" t="s">
        <v>1</v>
      </c>
      <c r="B2" s="5" t="s">
        <v>2</v>
      </c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>
      <c r="A3" s="5"/>
      <c r="B3" s="1" t="s">
        <v>3</v>
      </c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3.25" customHeight="1">
      <c r="A4" s="5"/>
      <c r="B4" s="1" t="s">
        <v>4</v>
      </c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3.25" customHeight="1">
      <c r="A5" s="6"/>
      <c r="B5" s="6" t="s">
        <v>5</v>
      </c>
      <c r="C5" s="6"/>
      <c r="D5" s="6"/>
      <c r="E5" s="6"/>
      <c r="F5" s="6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>
      <c r="A6" s="645" t="s">
        <v>6</v>
      </c>
      <c r="B6" s="645" t="s">
        <v>7</v>
      </c>
      <c r="C6" s="7" t="s">
        <v>8</v>
      </c>
      <c r="D6" s="7" t="s">
        <v>9</v>
      </c>
      <c r="E6" s="7" t="s">
        <v>10</v>
      </c>
      <c r="F6" s="645" t="s">
        <v>11</v>
      </c>
      <c r="G6" s="645" t="s">
        <v>12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customHeight="1">
      <c r="A7" s="646"/>
      <c r="B7" s="646"/>
      <c r="C7" s="338" t="s">
        <v>145</v>
      </c>
      <c r="D7" s="338" t="s">
        <v>145</v>
      </c>
      <c r="E7" s="338" t="s">
        <v>145</v>
      </c>
      <c r="F7" s="646"/>
      <c r="G7" s="64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>
      <c r="A8" s="9"/>
      <c r="B8" s="10" t="s">
        <v>14</v>
      </c>
      <c r="C8" s="9"/>
      <c r="D8" s="11"/>
      <c r="E8" s="9"/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>
      <c r="A9" s="12"/>
      <c r="B9" s="13"/>
      <c r="C9" s="12"/>
      <c r="D9" s="14"/>
      <c r="E9" s="12"/>
      <c r="F9" s="12"/>
      <c r="G9" s="1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 outlineLevel="1">
      <c r="A10" s="15">
        <v>28</v>
      </c>
      <c r="B10" s="13" t="s">
        <v>15</v>
      </c>
      <c r="C10" s="14"/>
      <c r="D10" s="14"/>
      <c r="E10" s="12"/>
      <c r="F10" s="13" t="s">
        <v>16</v>
      </c>
      <c r="G10" s="1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 outlineLevel="2">
      <c r="A11" s="15"/>
      <c r="B11" s="16" t="s">
        <v>17</v>
      </c>
      <c r="C11" s="12"/>
      <c r="D11" s="14"/>
      <c r="E11" s="12"/>
      <c r="F11" s="12"/>
      <c r="G11" s="12" t="s">
        <v>18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outlineLevel="2">
      <c r="A12" s="17"/>
      <c r="B12" s="16" t="s">
        <v>19</v>
      </c>
      <c r="C12" s="16"/>
      <c r="D12" s="18"/>
      <c r="E12" s="16"/>
      <c r="F12" s="16"/>
      <c r="G12" s="19" t="s">
        <v>20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 outlineLevel="2">
      <c r="A13" s="17"/>
      <c r="B13" s="16" t="s">
        <v>21</v>
      </c>
      <c r="C13" s="16"/>
      <c r="D13" s="18"/>
      <c r="E13" s="16"/>
      <c r="F13" s="16"/>
      <c r="G13" s="19" t="s">
        <v>22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3.25" customHeight="1" outlineLevel="2">
      <c r="A14" s="17"/>
      <c r="B14" s="16" t="s">
        <v>23</v>
      </c>
      <c r="C14" s="16"/>
      <c r="D14" s="18"/>
      <c r="E14" s="16"/>
      <c r="F14" s="16"/>
      <c r="G14" s="19" t="s">
        <v>24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3.25" customHeight="1" outlineLevel="2">
      <c r="A15" s="17"/>
      <c r="B15" s="16" t="s">
        <v>25</v>
      </c>
      <c r="C15" s="16"/>
      <c r="D15" s="18"/>
      <c r="E15" s="16"/>
      <c r="F15" s="16"/>
      <c r="G15" s="19" t="s">
        <v>26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3.25" customHeight="1" outlineLevel="2">
      <c r="A16" s="17"/>
      <c r="B16" s="16" t="s">
        <v>27</v>
      </c>
      <c r="C16" s="16"/>
      <c r="D16" s="18"/>
      <c r="E16" s="16"/>
      <c r="F16" s="16"/>
      <c r="G16" s="19" t="s">
        <v>28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3.25" customHeight="1" outlineLevel="2">
      <c r="A17" s="21"/>
      <c r="B17" s="16" t="s">
        <v>29</v>
      </c>
      <c r="C17" s="22"/>
      <c r="D17" s="23"/>
      <c r="E17" s="22"/>
      <c r="F17" s="22"/>
      <c r="G17" s="24" t="s">
        <v>30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5.5" customHeight="1" outlineLevel="1">
      <c r="A18" s="15">
        <v>27</v>
      </c>
      <c r="B18" s="13" t="s">
        <v>141</v>
      </c>
      <c r="C18" s="14"/>
      <c r="D18" s="14"/>
      <c r="E18" s="12"/>
      <c r="F18" s="13" t="s">
        <v>16</v>
      </c>
      <c r="G18" s="1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 outlineLevel="2">
      <c r="A19" s="15"/>
      <c r="B19" s="16" t="s">
        <v>31</v>
      </c>
      <c r="C19" s="12"/>
      <c r="D19" s="14"/>
      <c r="E19" s="12"/>
      <c r="F19" s="12"/>
      <c r="G19" s="12" t="s">
        <v>32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 outlineLevel="2">
      <c r="A20" s="25"/>
      <c r="B20" s="26"/>
      <c r="C20" s="26"/>
      <c r="D20" s="27"/>
      <c r="E20" s="26"/>
      <c r="F20" s="26"/>
      <c r="G20" s="26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3.25" customHeight="1" outlineLevel="2">
      <c r="A21" s="28"/>
      <c r="B21" s="20"/>
      <c r="C21" s="20"/>
      <c r="D21" s="2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3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3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3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3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3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3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3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3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3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3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3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3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3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3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3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3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3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3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3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3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3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3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3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3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3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3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3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3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3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3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3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3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3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3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3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3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3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3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3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3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3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3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3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3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3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3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3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3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3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3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3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3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3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3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3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3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3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3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3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3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3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3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3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3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3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3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3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3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3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3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3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3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3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3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3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3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3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3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3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3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3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3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3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3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3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3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3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3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3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3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3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3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3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3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3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3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3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3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3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3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3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3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3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3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3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3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3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3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3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3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3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3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3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3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3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3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3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3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3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3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3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3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3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3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3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3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3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3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3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3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3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3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3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3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3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3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3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3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3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3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3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3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3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3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3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3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3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3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3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3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3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3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3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3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3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3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3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3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3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3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3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3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3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3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3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3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3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3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3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3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3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3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3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3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3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3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3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3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3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3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3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3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3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3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3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3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3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3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3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3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3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3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3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3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3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3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3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3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3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3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3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3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3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3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3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3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3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3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3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3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3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3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3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3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3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3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3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3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3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3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3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3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3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3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3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3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3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3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3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3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3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3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3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3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3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3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3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3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3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3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3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3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3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3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3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3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3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3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3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3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3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3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3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3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3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3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3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3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3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3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3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3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3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3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3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3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3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3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3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3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3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3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3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3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3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3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3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3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3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3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3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3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3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3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3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3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3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3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3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3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3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3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3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3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3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3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3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3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3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3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3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3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3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3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3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3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3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3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3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3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3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3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3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3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3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3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3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3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3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3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3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3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3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3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3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3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3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3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3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3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3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3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3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3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3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3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3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3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3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3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3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3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3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3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3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3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3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3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3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3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3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3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3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3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3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3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3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3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3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3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3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3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3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3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3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3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3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3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3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3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3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3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3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3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3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3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3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3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3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3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3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3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3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3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3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3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3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3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3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3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3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3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3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3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3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3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3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3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3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3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3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3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3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3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3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3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3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3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3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3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3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3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3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3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3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3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3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3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3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3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3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3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3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3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3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3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3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3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3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3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3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3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3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3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3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3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3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3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3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3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3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3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3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3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3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3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3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3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3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3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3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3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3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3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3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3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3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3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3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3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3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3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3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3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3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3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3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3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3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3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3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3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3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3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3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3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3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3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3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3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3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3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3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3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3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3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3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3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3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3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3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3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3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3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3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3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3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3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3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3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3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3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3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3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3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3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3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3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3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3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3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3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3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3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3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3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3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3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3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3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3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3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3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3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3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3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3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3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3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3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3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3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3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3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3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3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3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3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3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3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3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3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3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3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3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3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3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3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3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3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3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3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3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3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3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3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3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3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3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3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3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3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3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3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3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3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3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3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3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3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3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3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3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3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3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3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3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3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3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3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3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3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3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3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3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3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3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3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3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3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3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3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3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3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3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3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3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3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3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3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3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3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3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3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3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3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3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3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3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3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3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3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3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3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3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3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3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3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3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3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3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3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3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3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3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3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3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3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3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3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3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3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3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3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3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3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3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3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3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3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3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3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3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3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3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3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3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3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3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3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3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3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3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3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3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3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3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3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3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3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3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3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3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3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3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3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3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3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3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3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3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3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3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3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3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3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3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3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3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3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3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3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3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3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3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3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3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3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3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3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3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3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3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3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3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3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3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3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3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3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3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3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3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3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3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3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3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3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3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3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3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3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3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3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3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3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3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3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3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3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3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3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3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3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3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3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3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3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3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3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3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3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3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3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3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3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3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3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3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3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3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3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3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3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3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3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3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3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3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3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3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3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3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3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3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3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3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3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3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3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3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3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3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3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3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3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3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3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3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3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3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3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3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3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3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3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3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3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3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3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3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3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3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3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3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3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3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3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3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3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3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3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3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3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3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3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3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3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3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3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3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3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3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3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3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3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3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3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3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3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3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3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3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3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3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3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3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3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3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3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3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3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3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3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3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3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3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3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3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3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3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3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3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3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3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3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3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3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3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3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3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3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3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3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3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3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3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3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3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3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3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3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3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3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3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3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3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3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3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3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3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3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3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3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3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3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3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3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3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3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3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3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3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3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3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3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3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3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3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3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3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3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3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3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3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3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3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3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3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3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3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3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3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3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3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3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3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3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3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3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3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3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3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3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3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3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3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3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3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3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3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3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3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3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3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3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3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3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3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3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3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3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3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3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3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3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3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3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3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3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3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3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3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3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3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3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3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3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3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B1:G1"/>
    <mergeCell ref="A6:A7"/>
    <mergeCell ref="B6:B7"/>
    <mergeCell ref="F6:F7"/>
    <mergeCell ref="G6:G7"/>
  </mergeCells>
  <pageMargins left="0.55118110236220474" right="0.15748031496062992" top="0.62992125984251968" bottom="0.43307086614173229" header="0" footer="0"/>
  <pageSetup paperSize="9" scale="82" firstPageNumber="4" orientation="landscape" useFirstPageNumber="1" r:id="rId1"/>
  <headerFooter>
    <oddFooter>&amp;Cหน้า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outlinePr summaryBelow="0"/>
  </sheetPr>
  <dimension ref="A1:Z990"/>
  <sheetViews>
    <sheetView topLeftCell="A35" workbookViewId="0">
      <selection activeCell="F49" sqref="F49"/>
    </sheetView>
  </sheetViews>
  <sheetFormatPr defaultColWidth="12.625" defaultRowHeight="15" customHeight="1" outlineLevelRow="3" outlineLevelCol="1"/>
  <cols>
    <col min="1" max="1" width="4.875" customWidth="1"/>
    <col min="2" max="2" width="4.25" hidden="1" customWidth="1"/>
    <col min="3" max="3" width="3.75" hidden="1" customWidth="1"/>
    <col min="4" max="4" width="5.125" style="316" customWidth="1"/>
    <col min="5" max="5" width="49.875" customWidth="1"/>
    <col min="6" max="6" width="10.25" customWidth="1"/>
    <col min="7" max="7" width="8.125" customWidth="1"/>
    <col min="8" max="8" width="11.875" customWidth="1"/>
    <col min="9" max="9" width="11.25" customWidth="1" outlineLevel="1"/>
    <col min="10" max="10" width="9" customWidth="1" outlineLevel="1"/>
    <col min="11" max="11" width="9.875" customWidth="1" outlineLevel="1"/>
    <col min="12" max="12" width="9.875" customWidth="1"/>
    <col min="13" max="14" width="9.875" customWidth="1" outlineLevel="1"/>
    <col min="15" max="15" width="9.625" customWidth="1" outlineLevel="1"/>
    <col min="16" max="16" width="9.25" customWidth="1"/>
    <col min="17" max="19" width="9.625" customWidth="1" outlineLevel="1"/>
    <col min="20" max="20" width="8.25" customWidth="1"/>
    <col min="21" max="22" width="9.625" customWidth="1" outlineLevel="1"/>
    <col min="23" max="23" width="8.75" customWidth="1" outlineLevel="1"/>
    <col min="24" max="24" width="8.875" customWidth="1"/>
    <col min="25" max="25" width="13.125" customWidth="1"/>
    <col min="26" max="26" width="8.625" customWidth="1"/>
  </cols>
  <sheetData>
    <row r="1" spans="1:26" ht="23.25" customHeight="1">
      <c r="A1" s="653" t="s">
        <v>139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30"/>
    </row>
    <row r="2" spans="1:26" ht="21.75" customHeight="1">
      <c r="A2" s="31" t="s">
        <v>33</v>
      </c>
      <c r="B2" s="31"/>
      <c r="C2" s="31"/>
      <c r="D2" s="306"/>
      <c r="E2" s="31"/>
      <c r="F2" s="32"/>
      <c r="G2" s="33"/>
      <c r="H2" s="34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0"/>
    </row>
    <row r="3" spans="1:26" ht="21" customHeight="1">
      <c r="A3" s="652" t="s">
        <v>8</v>
      </c>
      <c r="B3" s="652" t="s">
        <v>9</v>
      </c>
      <c r="C3" s="652" t="s">
        <v>10</v>
      </c>
      <c r="D3" s="654" t="s">
        <v>6</v>
      </c>
      <c r="E3" s="656" t="s">
        <v>34</v>
      </c>
      <c r="F3" s="656" t="s">
        <v>35</v>
      </c>
      <c r="G3" s="656" t="s">
        <v>36</v>
      </c>
      <c r="H3" s="654" t="s">
        <v>37</v>
      </c>
      <c r="I3" s="650" t="s">
        <v>38</v>
      </c>
      <c r="J3" s="648"/>
      <c r="K3" s="648"/>
      <c r="L3" s="648"/>
      <c r="M3" s="648"/>
      <c r="N3" s="648"/>
      <c r="O3" s="648"/>
      <c r="P3" s="648"/>
      <c r="Q3" s="648"/>
      <c r="R3" s="648"/>
      <c r="S3" s="648"/>
      <c r="T3" s="648"/>
      <c r="U3" s="648"/>
      <c r="V3" s="648"/>
      <c r="W3" s="648"/>
      <c r="X3" s="651"/>
      <c r="Y3" s="652" t="s">
        <v>39</v>
      </c>
      <c r="Z3" s="30"/>
    </row>
    <row r="4" spans="1:26" ht="21" customHeight="1">
      <c r="A4" s="646"/>
      <c r="B4" s="646"/>
      <c r="C4" s="646"/>
      <c r="D4" s="655"/>
      <c r="E4" s="646"/>
      <c r="F4" s="646"/>
      <c r="G4" s="646"/>
      <c r="H4" s="646"/>
      <c r="I4" s="37" t="s">
        <v>40</v>
      </c>
      <c r="J4" s="37" t="s">
        <v>41</v>
      </c>
      <c r="K4" s="37" t="s">
        <v>42</v>
      </c>
      <c r="L4" s="38" t="s">
        <v>43</v>
      </c>
      <c r="M4" s="37" t="s">
        <v>44</v>
      </c>
      <c r="N4" s="37" t="s">
        <v>45</v>
      </c>
      <c r="O4" s="37" t="s">
        <v>46</v>
      </c>
      <c r="P4" s="38" t="s">
        <v>47</v>
      </c>
      <c r="Q4" s="37" t="s">
        <v>48</v>
      </c>
      <c r="R4" s="37" t="s">
        <v>49</v>
      </c>
      <c r="S4" s="37" t="s">
        <v>50</v>
      </c>
      <c r="T4" s="38" t="s">
        <v>51</v>
      </c>
      <c r="U4" s="37" t="s">
        <v>52</v>
      </c>
      <c r="V4" s="37" t="s">
        <v>53</v>
      </c>
      <c r="W4" s="37" t="s">
        <v>54</v>
      </c>
      <c r="X4" s="38" t="s">
        <v>55</v>
      </c>
      <c r="Y4" s="646"/>
      <c r="Z4" s="30"/>
    </row>
    <row r="5" spans="1:26" ht="28.5" customHeight="1">
      <c r="A5" s="647" t="s">
        <v>56</v>
      </c>
      <c r="B5" s="648"/>
      <c r="C5" s="648"/>
      <c r="D5" s="648"/>
      <c r="E5" s="649"/>
      <c r="F5" s="39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39"/>
      <c r="Z5" s="30"/>
    </row>
    <row r="6" spans="1:26" ht="24" hidden="1" customHeight="1">
      <c r="A6" s="339" t="s">
        <v>145</v>
      </c>
      <c r="B6" s="8" t="s">
        <v>13</v>
      </c>
      <c r="C6" s="8" t="s">
        <v>13</v>
      </c>
      <c r="D6" s="307"/>
      <c r="E6" s="41"/>
      <c r="F6" s="39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2"/>
      <c r="Z6" s="30"/>
    </row>
    <row r="7" spans="1:26" ht="21" hidden="1" customHeight="1" outlineLevel="1">
      <c r="A7" s="43"/>
      <c r="B7" s="43"/>
      <c r="C7" s="43"/>
      <c r="D7" s="308"/>
      <c r="E7" s="45"/>
      <c r="F7" s="46"/>
      <c r="G7" s="46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3"/>
      <c r="Z7" s="30"/>
    </row>
    <row r="8" spans="1:26" ht="21" customHeight="1" outlineLevel="1">
      <c r="A8" s="47"/>
      <c r="B8" s="48" t="s">
        <v>13</v>
      </c>
      <c r="C8" s="49"/>
      <c r="D8" s="309">
        <v>1</v>
      </c>
      <c r="E8" s="50" t="s">
        <v>15</v>
      </c>
      <c r="F8" s="51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47" t="s">
        <v>16</v>
      </c>
      <c r="Z8" s="30"/>
    </row>
    <row r="9" spans="1:26" ht="84" outlineLevel="1">
      <c r="A9" s="53"/>
      <c r="B9" s="54"/>
      <c r="C9" s="53"/>
      <c r="D9" s="310"/>
      <c r="E9" s="56" t="s">
        <v>186</v>
      </c>
      <c r="F9" s="57"/>
      <c r="G9" s="58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3"/>
      <c r="Z9" s="30"/>
    </row>
    <row r="10" spans="1:26" ht="42" outlineLevel="1">
      <c r="A10" s="53"/>
      <c r="B10" s="54"/>
      <c r="C10" s="53"/>
      <c r="D10" s="310"/>
      <c r="E10" s="60" t="s">
        <v>185</v>
      </c>
      <c r="F10" s="326" t="s">
        <v>57</v>
      </c>
      <c r="G10" s="326" t="s">
        <v>58</v>
      </c>
      <c r="H10" s="327">
        <f t="shared" ref="H10:H13" si="0">L10+P10+T10+X10</f>
        <v>7</v>
      </c>
      <c r="I10" s="59"/>
      <c r="J10" s="59"/>
      <c r="K10" s="59"/>
      <c r="L10" s="59">
        <f t="shared" ref="L10:L12" si="1">SUM(I10:K10)</f>
        <v>0</v>
      </c>
      <c r="M10" s="59"/>
      <c r="N10" s="59"/>
      <c r="O10" s="59"/>
      <c r="P10" s="59">
        <f t="shared" ref="P10:P12" si="2">SUM(M10:O10)</f>
        <v>0</v>
      </c>
      <c r="Q10" s="59"/>
      <c r="R10" s="59"/>
      <c r="S10" s="59"/>
      <c r="T10" s="59">
        <f t="shared" ref="T10:T12" si="3">SUM(Q10:S10)</f>
        <v>0</v>
      </c>
      <c r="U10" s="59"/>
      <c r="V10" s="59"/>
      <c r="W10" s="59">
        <v>7</v>
      </c>
      <c r="X10" s="59">
        <f t="shared" ref="X10:X12" si="4">SUM(U10:W10)</f>
        <v>7</v>
      </c>
      <c r="Y10" s="53"/>
      <c r="Z10" s="30"/>
    </row>
    <row r="11" spans="1:26" ht="21" customHeight="1" outlineLevel="1">
      <c r="A11" s="53"/>
      <c r="B11" s="54"/>
      <c r="C11" s="53"/>
      <c r="D11" s="310"/>
      <c r="E11" s="61"/>
      <c r="F11" s="326" t="s">
        <v>57</v>
      </c>
      <c r="G11" s="326" t="s">
        <v>59</v>
      </c>
      <c r="H11" s="327">
        <f t="shared" si="0"/>
        <v>0</v>
      </c>
      <c r="I11" s="59"/>
      <c r="J11" s="59"/>
      <c r="K11" s="59"/>
      <c r="L11" s="59">
        <f t="shared" si="1"/>
        <v>0</v>
      </c>
      <c r="M11" s="59"/>
      <c r="N11" s="59"/>
      <c r="O11" s="59"/>
      <c r="P11" s="59">
        <f t="shared" si="2"/>
        <v>0</v>
      </c>
      <c r="Q11" s="59"/>
      <c r="R11" s="59"/>
      <c r="S11" s="59"/>
      <c r="T11" s="59">
        <f t="shared" si="3"/>
        <v>0</v>
      </c>
      <c r="U11" s="59"/>
      <c r="V11" s="59"/>
      <c r="W11" s="59"/>
      <c r="X11" s="59">
        <f t="shared" si="4"/>
        <v>0</v>
      </c>
      <c r="Y11" s="53"/>
      <c r="Z11" s="30"/>
    </row>
    <row r="12" spans="1:26" ht="42" outlineLevel="1">
      <c r="A12" s="53"/>
      <c r="B12" s="54"/>
      <c r="C12" s="53"/>
      <c r="D12" s="310"/>
      <c r="E12" s="60" t="s">
        <v>184</v>
      </c>
      <c r="F12" s="326" t="s">
        <v>60</v>
      </c>
      <c r="G12" s="326" t="s">
        <v>58</v>
      </c>
      <c r="H12" s="327">
        <f t="shared" si="0"/>
        <v>10</v>
      </c>
      <c r="I12" s="59"/>
      <c r="J12" s="59"/>
      <c r="K12" s="59"/>
      <c r="L12" s="59">
        <f t="shared" si="1"/>
        <v>0</v>
      </c>
      <c r="M12" s="59"/>
      <c r="N12" s="59"/>
      <c r="O12" s="59"/>
      <c r="P12" s="59">
        <f t="shared" si="2"/>
        <v>0</v>
      </c>
      <c r="Q12" s="59"/>
      <c r="R12" s="59"/>
      <c r="S12" s="59"/>
      <c r="T12" s="59">
        <f t="shared" si="3"/>
        <v>0</v>
      </c>
      <c r="U12" s="59"/>
      <c r="V12" s="59"/>
      <c r="W12" s="59">
        <v>10</v>
      </c>
      <c r="X12" s="59">
        <f t="shared" si="4"/>
        <v>10</v>
      </c>
      <c r="Y12" s="53"/>
      <c r="Z12" s="30"/>
    </row>
    <row r="13" spans="1:26" ht="21" customHeight="1" outlineLevel="1">
      <c r="A13" s="53"/>
      <c r="B13" s="54"/>
      <c r="C13" s="53"/>
      <c r="D13" s="310"/>
      <c r="E13" s="61"/>
      <c r="F13" s="58"/>
      <c r="G13" s="326" t="s">
        <v>59</v>
      </c>
      <c r="H13" s="327">
        <f t="shared" si="0"/>
        <v>0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3"/>
      <c r="Z13" s="30"/>
    </row>
    <row r="14" spans="1:26" ht="42" outlineLevel="1">
      <c r="A14" s="53"/>
      <c r="B14" s="54"/>
      <c r="C14" s="53"/>
      <c r="D14" s="310"/>
      <c r="E14" s="60" t="s">
        <v>183</v>
      </c>
      <c r="F14" s="58"/>
      <c r="G14" s="324"/>
      <c r="H14" s="325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3"/>
      <c r="Z14" s="30"/>
    </row>
    <row r="15" spans="1:26" ht="21" outlineLevel="1">
      <c r="A15" s="53"/>
      <c r="B15" s="54"/>
      <c r="C15" s="53"/>
      <c r="D15" s="310"/>
      <c r="E15" s="62" t="s">
        <v>182</v>
      </c>
      <c r="F15" s="326" t="s">
        <v>61</v>
      </c>
      <c r="G15" s="326" t="s">
        <v>58</v>
      </c>
      <c r="H15" s="327">
        <f t="shared" ref="H15:H16" si="5">L15+P15+T15+X15</f>
        <v>100</v>
      </c>
      <c r="I15" s="59"/>
      <c r="J15" s="59"/>
      <c r="K15" s="59"/>
      <c r="L15" s="59">
        <f t="shared" ref="L15:L18" si="6">SUM(I15:K15)</f>
        <v>0</v>
      </c>
      <c r="M15" s="59"/>
      <c r="N15" s="59"/>
      <c r="O15" s="59"/>
      <c r="P15" s="59">
        <f t="shared" ref="P15:P18" si="7">SUM(M15:O15)</f>
        <v>0</v>
      </c>
      <c r="Q15" s="59"/>
      <c r="R15" s="59"/>
      <c r="S15" s="59"/>
      <c r="T15" s="59">
        <f t="shared" ref="T15:T18" si="8">SUM(Q15:S15)</f>
        <v>0</v>
      </c>
      <c r="U15" s="59"/>
      <c r="V15" s="59"/>
      <c r="W15" s="59">
        <v>100</v>
      </c>
      <c r="X15" s="59">
        <f t="shared" ref="X15:X18" si="9">SUM(U15:W15)</f>
        <v>100</v>
      </c>
      <c r="Y15" s="53"/>
      <c r="Z15" s="30"/>
    </row>
    <row r="16" spans="1:26" ht="21" customHeight="1" outlineLevel="1">
      <c r="A16" s="53"/>
      <c r="B16" s="54"/>
      <c r="C16" s="53"/>
      <c r="D16" s="310"/>
      <c r="E16" s="63"/>
      <c r="F16" s="326" t="s">
        <v>61</v>
      </c>
      <c r="G16" s="326" t="s">
        <v>59</v>
      </c>
      <c r="H16" s="327">
        <f t="shared" si="5"/>
        <v>0</v>
      </c>
      <c r="I16" s="59"/>
      <c r="J16" s="59"/>
      <c r="K16" s="59"/>
      <c r="L16" s="59">
        <f t="shared" si="6"/>
        <v>0</v>
      </c>
      <c r="M16" s="59"/>
      <c r="N16" s="59"/>
      <c r="O16" s="59"/>
      <c r="P16" s="59">
        <f t="shared" si="7"/>
        <v>0</v>
      </c>
      <c r="Q16" s="59"/>
      <c r="R16" s="59"/>
      <c r="S16" s="59"/>
      <c r="T16" s="59">
        <f t="shared" si="8"/>
        <v>0</v>
      </c>
      <c r="U16" s="59"/>
      <c r="V16" s="59"/>
      <c r="W16" s="59"/>
      <c r="X16" s="59">
        <f t="shared" si="9"/>
        <v>0</v>
      </c>
      <c r="Y16" s="53"/>
      <c r="Z16" s="30"/>
    </row>
    <row r="17" spans="1:26" ht="42" outlineLevel="1">
      <c r="A17" s="53"/>
      <c r="B17" s="54"/>
      <c r="C17" s="53"/>
      <c r="D17" s="310"/>
      <c r="E17" s="328" t="s">
        <v>181</v>
      </c>
      <c r="F17" s="58" t="s">
        <v>61</v>
      </c>
      <c r="G17" s="326" t="s">
        <v>58</v>
      </c>
      <c r="H17" s="327">
        <v>90</v>
      </c>
      <c r="I17" s="59"/>
      <c r="J17" s="59"/>
      <c r="K17" s="59"/>
      <c r="L17" s="59">
        <f t="shared" si="6"/>
        <v>0</v>
      </c>
      <c r="M17" s="59"/>
      <c r="N17" s="59"/>
      <c r="O17" s="59"/>
      <c r="P17" s="59">
        <f t="shared" si="7"/>
        <v>0</v>
      </c>
      <c r="Q17" s="59"/>
      <c r="R17" s="59"/>
      <c r="S17" s="59"/>
      <c r="T17" s="59">
        <f t="shared" si="8"/>
        <v>0</v>
      </c>
      <c r="U17" s="59"/>
      <c r="V17" s="59"/>
      <c r="W17" s="59">
        <v>90</v>
      </c>
      <c r="X17" s="59">
        <f t="shared" si="9"/>
        <v>90</v>
      </c>
      <c r="Y17" s="53"/>
      <c r="Z17" s="30"/>
    </row>
    <row r="18" spans="1:26" ht="21" customHeight="1" outlineLevel="1">
      <c r="A18" s="53"/>
      <c r="B18" s="54"/>
      <c r="C18" s="53"/>
      <c r="D18" s="310"/>
      <c r="E18" s="63"/>
      <c r="F18" s="326" t="s">
        <v>61</v>
      </c>
      <c r="G18" s="326" t="s">
        <v>59</v>
      </c>
      <c r="H18" s="327">
        <f>L18+P18+T18+X18</f>
        <v>0</v>
      </c>
      <c r="I18" s="59"/>
      <c r="J18" s="59"/>
      <c r="K18" s="59"/>
      <c r="L18" s="59">
        <f t="shared" si="6"/>
        <v>0</v>
      </c>
      <c r="M18" s="59"/>
      <c r="N18" s="59"/>
      <c r="O18" s="59"/>
      <c r="P18" s="59">
        <f t="shared" si="7"/>
        <v>0</v>
      </c>
      <c r="Q18" s="59"/>
      <c r="R18" s="59"/>
      <c r="S18" s="59"/>
      <c r="T18" s="59">
        <f t="shared" si="8"/>
        <v>0</v>
      </c>
      <c r="U18" s="59"/>
      <c r="V18" s="59"/>
      <c r="W18" s="59"/>
      <c r="X18" s="59">
        <f t="shared" si="9"/>
        <v>0</v>
      </c>
      <c r="Y18" s="53"/>
      <c r="Z18" s="30"/>
    </row>
    <row r="19" spans="1:26" ht="24.75" customHeight="1" outlineLevel="2">
      <c r="A19" s="65"/>
      <c r="B19" s="65"/>
      <c r="C19" s="65"/>
      <c r="D19" s="311"/>
      <c r="E19" s="67" t="s">
        <v>17</v>
      </c>
      <c r="F19" s="68"/>
      <c r="G19" s="68"/>
      <c r="H19" s="66">
        <f t="shared" ref="H19:H20" si="10">L19+P19+T19+X19</f>
        <v>0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9" t="s">
        <v>18</v>
      </c>
      <c r="Z19" s="30"/>
    </row>
    <row r="20" spans="1:26" ht="42" outlineLevel="3">
      <c r="A20" s="70"/>
      <c r="B20" s="70"/>
      <c r="C20" s="70"/>
      <c r="D20" s="312"/>
      <c r="E20" s="73" t="s">
        <v>142</v>
      </c>
      <c r="F20" s="57" t="s">
        <v>62</v>
      </c>
      <c r="G20" s="57" t="s">
        <v>58</v>
      </c>
      <c r="H20" s="71">
        <f t="shared" si="10"/>
        <v>1</v>
      </c>
      <c r="I20" s="71"/>
      <c r="J20" s="71"/>
      <c r="K20" s="71"/>
      <c r="L20" s="71">
        <f>I20+J20+K20</f>
        <v>0</v>
      </c>
      <c r="M20" s="71"/>
      <c r="N20" s="71"/>
      <c r="O20" s="71"/>
      <c r="P20" s="71">
        <f>M20+N20+O20</f>
        <v>0</v>
      </c>
      <c r="Q20" s="71"/>
      <c r="R20" s="71">
        <v>1</v>
      </c>
      <c r="S20" s="71"/>
      <c r="T20" s="71">
        <f>Q20+R20+S20</f>
        <v>1</v>
      </c>
      <c r="U20" s="71"/>
      <c r="V20" s="71"/>
      <c r="W20" s="71"/>
      <c r="X20" s="71">
        <f>U20+V20+W20</f>
        <v>0</v>
      </c>
      <c r="Y20" s="70"/>
      <c r="Z20" s="30"/>
    </row>
    <row r="21" spans="1:26" ht="21" customHeight="1" outlineLevel="3">
      <c r="A21" s="43"/>
      <c r="B21" s="43"/>
      <c r="C21" s="43"/>
      <c r="D21" s="308"/>
      <c r="E21" s="43"/>
      <c r="F21" s="46" t="s">
        <v>62</v>
      </c>
      <c r="G21" s="46" t="s">
        <v>59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3"/>
      <c r="Z21" s="30"/>
    </row>
    <row r="22" spans="1:26" ht="42" outlineLevel="3">
      <c r="A22" s="65"/>
      <c r="B22" s="65"/>
      <c r="C22" s="65"/>
      <c r="D22" s="311"/>
      <c r="E22" s="65" t="s">
        <v>63</v>
      </c>
      <c r="F22" s="68" t="s">
        <v>64</v>
      </c>
      <c r="G22" s="68" t="s">
        <v>58</v>
      </c>
      <c r="H22" s="66">
        <f>L22+P22+T22+X22</f>
        <v>48</v>
      </c>
      <c r="I22" s="66">
        <v>4</v>
      </c>
      <c r="J22" s="66">
        <v>4</v>
      </c>
      <c r="K22" s="66">
        <v>4</v>
      </c>
      <c r="L22" s="66">
        <f>I22+J22+K22</f>
        <v>12</v>
      </c>
      <c r="M22" s="66">
        <v>4</v>
      </c>
      <c r="N22" s="66">
        <v>4</v>
      </c>
      <c r="O22" s="66">
        <v>4</v>
      </c>
      <c r="P22" s="66">
        <f>M22+N22+O22</f>
        <v>12</v>
      </c>
      <c r="Q22" s="66">
        <v>4</v>
      </c>
      <c r="R22" s="66">
        <v>4</v>
      </c>
      <c r="S22" s="66">
        <v>4</v>
      </c>
      <c r="T22" s="66">
        <f>Q22+R22+S22</f>
        <v>12</v>
      </c>
      <c r="U22" s="66">
        <v>4</v>
      </c>
      <c r="V22" s="66">
        <v>4</v>
      </c>
      <c r="W22" s="66">
        <v>4</v>
      </c>
      <c r="X22" s="66">
        <f>U22+V22+W22</f>
        <v>12</v>
      </c>
      <c r="Y22" s="65"/>
      <c r="Z22" s="30"/>
    </row>
    <row r="23" spans="1:26" ht="21" customHeight="1" outlineLevel="3">
      <c r="A23" s="65"/>
      <c r="B23" s="65"/>
      <c r="C23" s="65"/>
      <c r="D23" s="311"/>
      <c r="E23" s="72"/>
      <c r="F23" s="68" t="s">
        <v>64</v>
      </c>
      <c r="G23" s="68" t="s">
        <v>59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5"/>
      <c r="Z23" s="30"/>
    </row>
    <row r="24" spans="1:26" ht="21" outlineLevel="3">
      <c r="A24" s="70"/>
      <c r="B24" s="70"/>
      <c r="C24" s="70"/>
      <c r="D24" s="312"/>
      <c r="E24" s="73" t="s">
        <v>65</v>
      </c>
      <c r="F24" s="57"/>
      <c r="G24" s="57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0"/>
      <c r="Z24" s="30"/>
    </row>
    <row r="25" spans="1:26" ht="21" customHeight="1" outlineLevel="3">
      <c r="A25" s="65"/>
      <c r="B25" s="65"/>
      <c r="C25" s="65"/>
      <c r="D25" s="311"/>
      <c r="E25" s="72" t="s">
        <v>66</v>
      </c>
      <c r="F25" s="68"/>
      <c r="G25" s="68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5"/>
      <c r="Z25" s="30"/>
    </row>
    <row r="26" spans="1:26" ht="63" outlineLevel="3">
      <c r="A26" s="65"/>
      <c r="B26" s="65"/>
      <c r="C26" s="65"/>
      <c r="D26" s="311"/>
      <c r="E26" s="72" t="s">
        <v>67</v>
      </c>
      <c r="F26" s="68"/>
      <c r="G26" s="68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5"/>
      <c r="Z26" s="30"/>
    </row>
    <row r="27" spans="1:26" ht="42" outlineLevel="3">
      <c r="A27" s="65"/>
      <c r="B27" s="65"/>
      <c r="C27" s="65"/>
      <c r="D27" s="311"/>
      <c r="E27" s="72" t="s">
        <v>68</v>
      </c>
      <c r="F27" s="68"/>
      <c r="G27" s="68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5"/>
      <c r="Z27" s="30"/>
    </row>
    <row r="28" spans="1:26" ht="26.25" customHeight="1" outlineLevel="3">
      <c r="A28" s="65"/>
      <c r="B28" s="65"/>
      <c r="C28" s="65"/>
      <c r="D28" s="311"/>
      <c r="E28" s="74" t="s">
        <v>69</v>
      </c>
      <c r="F28" s="68"/>
      <c r="G28" s="68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5"/>
      <c r="Z28" s="30"/>
    </row>
    <row r="29" spans="1:26" ht="21.75" customHeight="1" outlineLevel="3">
      <c r="A29" s="43"/>
      <c r="B29" s="43"/>
      <c r="C29" s="43"/>
      <c r="D29" s="308"/>
      <c r="E29" s="45" t="s">
        <v>70</v>
      </c>
      <c r="F29" s="46"/>
      <c r="G29" s="46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3"/>
      <c r="Z29" s="30"/>
    </row>
    <row r="30" spans="1:26" ht="21.75" customHeight="1" outlineLevel="3">
      <c r="A30" s="43"/>
      <c r="B30" s="43"/>
      <c r="C30" s="43"/>
      <c r="D30" s="308"/>
      <c r="E30" s="45"/>
      <c r="F30" s="46"/>
      <c r="G30" s="46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3"/>
      <c r="Z30" s="30"/>
    </row>
    <row r="31" spans="1:26" ht="21" customHeight="1" outlineLevel="2">
      <c r="A31" s="65"/>
      <c r="B31" s="65"/>
      <c r="C31" s="65"/>
      <c r="D31" s="311"/>
      <c r="E31" s="67" t="s">
        <v>19</v>
      </c>
      <c r="F31" s="68"/>
      <c r="G31" s="68"/>
      <c r="H31" s="66">
        <f t="shared" ref="H31:H32" si="11">L31+P31+T31+X31</f>
        <v>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75" t="s">
        <v>18</v>
      </c>
      <c r="Z31" s="30"/>
    </row>
    <row r="32" spans="1:26" ht="21" customHeight="1" outlineLevel="3">
      <c r="A32" s="65"/>
      <c r="B32" s="65"/>
      <c r="C32" s="65"/>
      <c r="D32" s="311"/>
      <c r="E32" s="76" t="s">
        <v>71</v>
      </c>
      <c r="F32" s="77" t="s">
        <v>72</v>
      </c>
      <c r="G32" s="68" t="s">
        <v>58</v>
      </c>
      <c r="H32" s="66">
        <f t="shared" si="11"/>
        <v>1</v>
      </c>
      <c r="I32" s="66">
        <f t="shared" ref="I32:K32" si="12">I36</f>
        <v>0</v>
      </c>
      <c r="J32" s="66">
        <f t="shared" si="12"/>
        <v>0</v>
      </c>
      <c r="K32" s="66">
        <f t="shared" si="12"/>
        <v>0</v>
      </c>
      <c r="L32" s="66">
        <f>I32+J32+K32</f>
        <v>0</v>
      </c>
      <c r="M32" s="66">
        <f t="shared" ref="M32:O32" si="13">M36</f>
        <v>0</v>
      </c>
      <c r="N32" s="66">
        <f t="shared" si="13"/>
        <v>0</v>
      </c>
      <c r="O32" s="66">
        <f t="shared" si="13"/>
        <v>0</v>
      </c>
      <c r="P32" s="66">
        <f>M32+N32+O32</f>
        <v>0</v>
      </c>
      <c r="Q32" s="66">
        <f t="shared" ref="Q32:S32" si="14">Q36</f>
        <v>0</v>
      </c>
      <c r="R32" s="66">
        <f t="shared" si="14"/>
        <v>0</v>
      </c>
      <c r="S32" s="66">
        <f t="shared" si="14"/>
        <v>0</v>
      </c>
      <c r="T32" s="66">
        <f>Q32+R32+S32</f>
        <v>0</v>
      </c>
      <c r="U32" s="66">
        <f>U34</f>
        <v>0</v>
      </c>
      <c r="V32" s="66">
        <v>1</v>
      </c>
      <c r="W32" s="66">
        <f>W36</f>
        <v>0</v>
      </c>
      <c r="X32" s="66">
        <f>U32+V32+W32</f>
        <v>1</v>
      </c>
      <c r="Y32" s="65"/>
      <c r="Z32" s="30"/>
    </row>
    <row r="33" spans="1:26" ht="21" customHeight="1" outlineLevel="3">
      <c r="A33" s="320"/>
      <c r="B33" s="78"/>
      <c r="C33" s="78"/>
      <c r="D33" s="319"/>
      <c r="E33" s="320"/>
      <c r="F33" s="321"/>
      <c r="G33" s="322" t="s">
        <v>59</v>
      </c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0"/>
      <c r="Z33" s="30"/>
    </row>
    <row r="34" spans="1:26" ht="21" customHeight="1" outlineLevel="3">
      <c r="A34" s="65"/>
      <c r="B34" s="70"/>
      <c r="C34" s="70"/>
      <c r="D34" s="311"/>
      <c r="E34" s="65" t="s">
        <v>73</v>
      </c>
      <c r="F34" s="77" t="s">
        <v>72</v>
      </c>
      <c r="G34" s="68" t="s">
        <v>58</v>
      </c>
      <c r="H34" s="66">
        <f>L34+P34+T34+X34</f>
        <v>1</v>
      </c>
      <c r="I34" s="66">
        <f t="shared" ref="I34:K34" si="15">I38</f>
        <v>0</v>
      </c>
      <c r="J34" s="66">
        <f t="shared" si="15"/>
        <v>0</v>
      </c>
      <c r="K34" s="66">
        <f t="shared" si="15"/>
        <v>0</v>
      </c>
      <c r="L34" s="66">
        <f>I34+J34+K34</f>
        <v>0</v>
      </c>
      <c r="M34" s="66">
        <f t="shared" ref="M34:O34" si="16">M38</f>
        <v>0</v>
      </c>
      <c r="N34" s="66">
        <f t="shared" si="16"/>
        <v>0</v>
      </c>
      <c r="O34" s="66">
        <f t="shared" si="16"/>
        <v>0</v>
      </c>
      <c r="P34" s="66">
        <f>M34+N34+O34</f>
        <v>0</v>
      </c>
      <c r="Q34" s="66">
        <f t="shared" ref="Q34:S34" si="17">Q38</f>
        <v>0</v>
      </c>
      <c r="R34" s="66">
        <f t="shared" si="17"/>
        <v>0</v>
      </c>
      <c r="S34" s="66">
        <f t="shared" si="17"/>
        <v>0</v>
      </c>
      <c r="T34" s="66">
        <f>Q34+R34+S34</f>
        <v>0</v>
      </c>
      <c r="U34" s="66">
        <f>U36</f>
        <v>0</v>
      </c>
      <c r="V34" s="66">
        <v>1</v>
      </c>
      <c r="W34" s="66">
        <f>W38</f>
        <v>0</v>
      </c>
      <c r="X34" s="66">
        <f>U34+V34+W34</f>
        <v>1</v>
      </c>
      <c r="Y34" s="65"/>
      <c r="Z34" s="30"/>
    </row>
    <row r="35" spans="1:26" ht="21" customHeight="1" outlineLevel="3">
      <c r="A35" s="65"/>
      <c r="B35" s="65"/>
      <c r="C35" s="65"/>
      <c r="D35" s="311"/>
      <c r="E35" s="65"/>
      <c r="F35" s="68"/>
      <c r="G35" s="68" t="s">
        <v>59</v>
      </c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5"/>
      <c r="Z35" s="30"/>
    </row>
    <row r="36" spans="1:26" ht="42" outlineLevel="3">
      <c r="A36" s="79"/>
      <c r="B36" s="79"/>
      <c r="C36" s="79"/>
      <c r="D36" s="313"/>
      <c r="E36" s="81" t="s">
        <v>74</v>
      </c>
      <c r="F36" s="82"/>
      <c r="G36" s="64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79"/>
      <c r="Z36" s="30"/>
    </row>
    <row r="37" spans="1:26" ht="42" outlineLevel="3">
      <c r="A37" s="65"/>
      <c r="B37" s="65"/>
      <c r="C37" s="65"/>
      <c r="D37" s="311"/>
      <c r="E37" s="72" t="s">
        <v>75</v>
      </c>
      <c r="F37" s="83"/>
      <c r="G37" s="68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5"/>
      <c r="Z37" s="30"/>
    </row>
    <row r="38" spans="1:26" ht="42" outlineLevel="3">
      <c r="A38" s="78"/>
      <c r="B38" s="78"/>
      <c r="C38" s="78"/>
      <c r="D38" s="345"/>
      <c r="E38" s="346" t="s">
        <v>76</v>
      </c>
      <c r="F38" s="347"/>
      <c r="G38" s="348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78"/>
      <c r="Z38" s="30"/>
    </row>
    <row r="39" spans="1:26" ht="21" outlineLevel="2">
      <c r="A39" s="340"/>
      <c r="B39" s="340"/>
      <c r="C39" s="340"/>
      <c r="D39" s="341"/>
      <c r="E39" s="342" t="s">
        <v>21</v>
      </c>
      <c r="F39" s="343"/>
      <c r="G39" s="343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0" t="s">
        <v>146</v>
      </c>
      <c r="Z39" s="30"/>
    </row>
    <row r="40" spans="1:26" ht="42" outlineLevel="3">
      <c r="A40" s="65"/>
      <c r="B40" s="65"/>
      <c r="C40" s="65"/>
      <c r="D40" s="311"/>
      <c r="E40" s="65" t="s">
        <v>77</v>
      </c>
      <c r="F40" s="68" t="s">
        <v>64</v>
      </c>
      <c r="G40" s="68" t="s">
        <v>58</v>
      </c>
      <c r="H40" s="66">
        <v>7</v>
      </c>
      <c r="I40" s="66"/>
      <c r="J40" s="66"/>
      <c r="K40" s="66"/>
      <c r="L40" s="66">
        <f t="shared" ref="L40:L43" si="18">SUM(I40:K40)</f>
        <v>0</v>
      </c>
      <c r="M40" s="66"/>
      <c r="N40" s="66"/>
      <c r="O40" s="66"/>
      <c r="P40" s="66">
        <f t="shared" ref="P40:P43" si="19">SUM(M40:O40)</f>
        <v>0</v>
      </c>
      <c r="Q40" s="66"/>
      <c r="R40" s="66"/>
      <c r="S40" s="66"/>
      <c r="T40" s="66">
        <f t="shared" ref="T40:T43" si="20">SUM(Q40:S40)</f>
        <v>0</v>
      </c>
      <c r="U40" s="66"/>
      <c r="V40" s="66"/>
      <c r="W40" s="66">
        <v>7</v>
      </c>
      <c r="X40" s="66">
        <f t="shared" ref="X40:X43" si="21">SUM(U40:W40)</f>
        <v>7</v>
      </c>
      <c r="Y40" s="65" t="s">
        <v>147</v>
      </c>
      <c r="Z40" s="30"/>
    </row>
    <row r="41" spans="1:26" ht="21" customHeight="1" outlineLevel="3">
      <c r="A41" s="65"/>
      <c r="B41" s="65"/>
      <c r="C41" s="65"/>
      <c r="D41" s="311"/>
      <c r="E41" s="65"/>
      <c r="F41" s="68" t="s">
        <v>64</v>
      </c>
      <c r="G41" s="68" t="s">
        <v>59</v>
      </c>
      <c r="H41" s="66">
        <f t="shared" ref="H41:H43" si="22">L41+P41+T41+X41</f>
        <v>0</v>
      </c>
      <c r="I41" s="66"/>
      <c r="J41" s="66"/>
      <c r="K41" s="66"/>
      <c r="L41" s="66">
        <f t="shared" si="18"/>
        <v>0</v>
      </c>
      <c r="M41" s="66"/>
      <c r="N41" s="66"/>
      <c r="O41" s="66"/>
      <c r="P41" s="66">
        <f t="shared" si="19"/>
        <v>0</v>
      </c>
      <c r="Q41" s="66"/>
      <c r="R41" s="66"/>
      <c r="S41" s="66"/>
      <c r="T41" s="66">
        <f t="shared" si="20"/>
        <v>0</v>
      </c>
      <c r="U41" s="66"/>
      <c r="V41" s="66"/>
      <c r="W41" s="66"/>
      <c r="X41" s="66">
        <f t="shared" si="21"/>
        <v>0</v>
      </c>
      <c r="Y41" s="65"/>
      <c r="Z41" s="30"/>
    </row>
    <row r="42" spans="1:26" ht="42" outlineLevel="3">
      <c r="A42" s="65"/>
      <c r="B42" s="65"/>
      <c r="C42" s="65"/>
      <c r="D42" s="311"/>
      <c r="E42" s="65" t="s">
        <v>78</v>
      </c>
      <c r="F42" s="68" t="s">
        <v>64</v>
      </c>
      <c r="G42" s="68" t="s">
        <v>58</v>
      </c>
      <c r="H42" s="66">
        <f t="shared" si="22"/>
        <v>10</v>
      </c>
      <c r="I42" s="66"/>
      <c r="J42" s="66"/>
      <c r="K42" s="66"/>
      <c r="L42" s="66">
        <f t="shared" si="18"/>
        <v>0</v>
      </c>
      <c r="M42" s="66"/>
      <c r="N42" s="66"/>
      <c r="O42" s="66"/>
      <c r="P42" s="66">
        <f t="shared" si="19"/>
        <v>0</v>
      </c>
      <c r="Q42" s="66"/>
      <c r="R42" s="66"/>
      <c r="S42" s="66"/>
      <c r="T42" s="66">
        <f t="shared" si="20"/>
        <v>0</v>
      </c>
      <c r="U42" s="66"/>
      <c r="V42" s="66"/>
      <c r="W42" s="66">
        <v>10</v>
      </c>
      <c r="X42" s="66">
        <f t="shared" si="21"/>
        <v>10</v>
      </c>
      <c r="Y42" s="65"/>
      <c r="Z42" s="30"/>
    </row>
    <row r="43" spans="1:26" ht="21" customHeight="1" outlineLevel="3">
      <c r="A43" s="65"/>
      <c r="B43" s="65"/>
      <c r="C43" s="65"/>
      <c r="D43" s="311"/>
      <c r="E43" s="72"/>
      <c r="F43" s="68" t="s">
        <v>64</v>
      </c>
      <c r="G43" s="68" t="s">
        <v>59</v>
      </c>
      <c r="H43" s="66">
        <f t="shared" si="22"/>
        <v>0</v>
      </c>
      <c r="I43" s="66"/>
      <c r="J43" s="66"/>
      <c r="K43" s="66"/>
      <c r="L43" s="66">
        <f t="shared" si="18"/>
        <v>0</v>
      </c>
      <c r="M43" s="66"/>
      <c r="N43" s="66"/>
      <c r="O43" s="66"/>
      <c r="P43" s="66">
        <f t="shared" si="19"/>
        <v>0</v>
      </c>
      <c r="Q43" s="66"/>
      <c r="R43" s="66"/>
      <c r="S43" s="66"/>
      <c r="T43" s="66">
        <f t="shared" si="20"/>
        <v>0</v>
      </c>
      <c r="U43" s="66"/>
      <c r="V43" s="66"/>
      <c r="W43" s="66"/>
      <c r="X43" s="66">
        <f t="shared" si="21"/>
        <v>0</v>
      </c>
      <c r="Y43" s="65"/>
      <c r="Z43" s="30"/>
    </row>
    <row r="44" spans="1:26" ht="23.25" customHeight="1" outlineLevel="3">
      <c r="A44" s="70"/>
      <c r="B44" s="70"/>
      <c r="C44" s="70"/>
      <c r="D44" s="312"/>
      <c r="E44" s="85" t="s">
        <v>79</v>
      </c>
      <c r="F44" s="57"/>
      <c r="G44" s="57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0"/>
      <c r="Z44" s="30"/>
    </row>
    <row r="45" spans="1:26" ht="21" customHeight="1" outlineLevel="3">
      <c r="A45" s="65"/>
      <c r="B45" s="65"/>
      <c r="C45" s="65"/>
      <c r="D45" s="311"/>
      <c r="E45" s="74" t="s">
        <v>80</v>
      </c>
      <c r="F45" s="68"/>
      <c r="G45" s="68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5"/>
      <c r="Z45" s="30"/>
    </row>
    <row r="46" spans="1:26" ht="25.5" customHeight="1" outlineLevel="3">
      <c r="A46" s="65"/>
      <c r="B46" s="65"/>
      <c r="C46" s="65"/>
      <c r="D46" s="311"/>
      <c r="E46" s="74" t="s">
        <v>81</v>
      </c>
      <c r="F46" s="68"/>
      <c r="G46" s="68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5"/>
      <c r="Z46" s="30"/>
    </row>
    <row r="47" spans="1:26" ht="25.5" customHeight="1" outlineLevel="3">
      <c r="A47" s="65"/>
      <c r="B47" s="65"/>
      <c r="C47" s="65"/>
      <c r="D47" s="311"/>
      <c r="E47" s="74" t="s">
        <v>82</v>
      </c>
      <c r="F47" s="68"/>
      <c r="G47" s="68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5"/>
      <c r="Z47" s="30"/>
    </row>
    <row r="48" spans="1:26" ht="21" customHeight="1" outlineLevel="3">
      <c r="A48" s="79"/>
      <c r="B48" s="79"/>
      <c r="C48" s="79"/>
      <c r="D48" s="313"/>
      <c r="E48" s="81"/>
      <c r="F48" s="64"/>
      <c r="G48" s="64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79"/>
      <c r="Z48" s="30"/>
    </row>
    <row r="49" spans="1:26" ht="23.25" customHeight="1" outlineLevel="2">
      <c r="A49" s="65"/>
      <c r="B49" s="65"/>
      <c r="C49" s="65"/>
      <c r="D49" s="311"/>
      <c r="E49" s="86" t="s">
        <v>23</v>
      </c>
      <c r="F49" s="68"/>
      <c r="G49" s="68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8" t="s">
        <v>83</v>
      </c>
      <c r="Z49" s="30"/>
    </row>
    <row r="50" spans="1:26" ht="21" customHeight="1" outlineLevel="3">
      <c r="A50" s="65"/>
      <c r="B50" s="65"/>
      <c r="C50" s="65"/>
      <c r="D50" s="311"/>
      <c r="E50" s="76" t="s">
        <v>84</v>
      </c>
      <c r="F50" s="68" t="s">
        <v>62</v>
      </c>
      <c r="G50" s="68" t="s">
        <v>58</v>
      </c>
      <c r="H50" s="66">
        <f t="shared" ref="H50:H53" si="23">L50+P50+T50+X50</f>
        <v>12205</v>
      </c>
      <c r="I50" s="66"/>
      <c r="J50" s="66"/>
      <c r="K50" s="66"/>
      <c r="L50" s="66">
        <f t="shared" ref="L50:L53" si="24">SUM(I50:K50)</f>
        <v>0</v>
      </c>
      <c r="M50" s="66"/>
      <c r="N50" s="66"/>
      <c r="O50" s="66"/>
      <c r="P50" s="66">
        <f t="shared" ref="P50:P53" si="25">SUM(M50:O50)</f>
        <v>0</v>
      </c>
      <c r="Q50" s="66"/>
      <c r="R50" s="66"/>
      <c r="S50" s="66"/>
      <c r="T50" s="66">
        <f t="shared" ref="T50:T53" si="26">SUM(Q50:S50)</f>
        <v>0</v>
      </c>
      <c r="U50" s="66"/>
      <c r="V50" s="66"/>
      <c r="W50" s="66">
        <v>12205</v>
      </c>
      <c r="X50" s="66">
        <f t="shared" ref="X50:X53" si="27">SUM(U50:W50)</f>
        <v>12205</v>
      </c>
      <c r="Y50" s="65"/>
      <c r="Z50" s="30"/>
    </row>
    <row r="51" spans="1:26" ht="21.75" customHeight="1" outlineLevel="3">
      <c r="A51" s="65"/>
      <c r="B51" s="65"/>
      <c r="C51" s="65"/>
      <c r="D51" s="311"/>
      <c r="E51" s="65"/>
      <c r="F51" s="68" t="s">
        <v>62</v>
      </c>
      <c r="G51" s="68" t="s">
        <v>59</v>
      </c>
      <c r="H51" s="66">
        <f t="shared" si="23"/>
        <v>0</v>
      </c>
      <c r="I51" s="66"/>
      <c r="J51" s="66"/>
      <c r="K51" s="66"/>
      <c r="L51" s="66">
        <f t="shared" si="24"/>
        <v>0</v>
      </c>
      <c r="M51" s="66"/>
      <c r="N51" s="66"/>
      <c r="O51" s="66"/>
      <c r="P51" s="66">
        <f t="shared" si="25"/>
        <v>0</v>
      </c>
      <c r="Q51" s="66"/>
      <c r="R51" s="66"/>
      <c r="S51" s="66"/>
      <c r="T51" s="66">
        <f t="shared" si="26"/>
        <v>0</v>
      </c>
      <c r="U51" s="66"/>
      <c r="V51" s="66"/>
      <c r="W51" s="66"/>
      <c r="X51" s="66">
        <f t="shared" si="27"/>
        <v>0</v>
      </c>
      <c r="Y51" s="65"/>
      <c r="Z51" s="30"/>
    </row>
    <row r="52" spans="1:26" ht="21" customHeight="1" outlineLevel="3">
      <c r="A52" s="65"/>
      <c r="B52" s="65"/>
      <c r="C52" s="65"/>
      <c r="D52" s="311"/>
      <c r="E52" s="65" t="s">
        <v>85</v>
      </c>
      <c r="F52" s="68" t="s">
        <v>86</v>
      </c>
      <c r="G52" s="68" t="s">
        <v>58</v>
      </c>
      <c r="H52" s="66">
        <f t="shared" si="23"/>
        <v>6</v>
      </c>
      <c r="I52" s="66"/>
      <c r="J52" s="66"/>
      <c r="K52" s="66"/>
      <c r="L52" s="66">
        <f t="shared" si="24"/>
        <v>0</v>
      </c>
      <c r="M52" s="66"/>
      <c r="N52" s="66"/>
      <c r="O52" s="66"/>
      <c r="P52" s="66">
        <f t="shared" si="25"/>
        <v>0</v>
      </c>
      <c r="Q52" s="66"/>
      <c r="R52" s="66"/>
      <c r="S52" s="66"/>
      <c r="T52" s="66">
        <f t="shared" si="26"/>
        <v>0</v>
      </c>
      <c r="U52" s="66"/>
      <c r="V52" s="66"/>
      <c r="W52" s="66">
        <v>6</v>
      </c>
      <c r="X52" s="66">
        <f t="shared" si="27"/>
        <v>6</v>
      </c>
      <c r="Y52" s="65"/>
      <c r="Z52" s="30"/>
    </row>
    <row r="53" spans="1:26" ht="18" customHeight="1" outlineLevel="3">
      <c r="A53" s="65"/>
      <c r="B53" s="65"/>
      <c r="C53" s="65"/>
      <c r="D53" s="311"/>
      <c r="E53" s="65"/>
      <c r="F53" s="68" t="s">
        <v>86</v>
      </c>
      <c r="G53" s="68" t="s">
        <v>59</v>
      </c>
      <c r="H53" s="66">
        <f t="shared" si="23"/>
        <v>0</v>
      </c>
      <c r="I53" s="66"/>
      <c r="J53" s="66"/>
      <c r="K53" s="66"/>
      <c r="L53" s="66">
        <f t="shared" si="24"/>
        <v>0</v>
      </c>
      <c r="M53" s="66"/>
      <c r="N53" s="66"/>
      <c r="O53" s="66"/>
      <c r="P53" s="66">
        <f t="shared" si="25"/>
        <v>0</v>
      </c>
      <c r="Q53" s="66"/>
      <c r="R53" s="66"/>
      <c r="S53" s="66"/>
      <c r="T53" s="66">
        <f t="shared" si="26"/>
        <v>0</v>
      </c>
      <c r="U53" s="66"/>
      <c r="V53" s="66"/>
      <c r="W53" s="66"/>
      <c r="X53" s="66">
        <f t="shared" si="27"/>
        <v>0</v>
      </c>
      <c r="Y53" s="65"/>
      <c r="Z53" s="30"/>
    </row>
    <row r="54" spans="1:26" ht="42" customHeight="1" outlineLevel="3">
      <c r="A54" s="70"/>
      <c r="B54" s="70"/>
      <c r="C54" s="70"/>
      <c r="D54" s="312"/>
      <c r="E54" s="73" t="s">
        <v>143</v>
      </c>
      <c r="F54" s="57"/>
      <c r="G54" s="57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0"/>
      <c r="Z54" s="30"/>
    </row>
    <row r="55" spans="1:26" ht="63" outlineLevel="3">
      <c r="A55" s="65"/>
      <c r="B55" s="65"/>
      <c r="C55" s="65"/>
      <c r="D55" s="311"/>
      <c r="E55" s="73" t="s">
        <v>87</v>
      </c>
      <c r="F55" s="68"/>
      <c r="G55" s="68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5"/>
      <c r="Z55" s="30"/>
    </row>
    <row r="56" spans="1:26" ht="42" outlineLevel="3">
      <c r="A56" s="65"/>
      <c r="B56" s="65"/>
      <c r="C56" s="65"/>
      <c r="D56" s="311"/>
      <c r="E56" s="73" t="s">
        <v>88</v>
      </c>
      <c r="F56" s="68"/>
      <c r="G56" s="68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5"/>
      <c r="Z56" s="30"/>
    </row>
    <row r="57" spans="1:26" ht="21" outlineLevel="3">
      <c r="A57" s="65"/>
      <c r="B57" s="65"/>
      <c r="C57" s="65"/>
      <c r="D57" s="311"/>
      <c r="E57" s="73" t="s">
        <v>89</v>
      </c>
      <c r="F57" s="68"/>
      <c r="G57" s="68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5"/>
      <c r="Z57" s="30"/>
    </row>
    <row r="58" spans="1:26" ht="21" customHeight="1" outlineLevel="2">
      <c r="A58" s="65"/>
      <c r="B58" s="65"/>
      <c r="C58" s="65"/>
      <c r="D58" s="311"/>
      <c r="E58" s="87" t="s">
        <v>90</v>
      </c>
      <c r="F58" s="68"/>
      <c r="G58" s="68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5" t="s">
        <v>26</v>
      </c>
      <c r="Z58" s="30"/>
    </row>
    <row r="59" spans="1:26" ht="21" customHeight="1" outlineLevel="3">
      <c r="A59" s="70"/>
      <c r="B59" s="70"/>
      <c r="C59" s="70"/>
      <c r="D59" s="312"/>
      <c r="E59" s="70" t="s">
        <v>91</v>
      </c>
      <c r="F59" s="57" t="s">
        <v>61</v>
      </c>
      <c r="G59" s="57" t="s">
        <v>58</v>
      </c>
      <c r="H59" s="239">
        <f t="shared" ref="H59:H60" si="28">L59+P59+T59+X59</f>
        <v>100</v>
      </c>
      <c r="I59" s="71"/>
      <c r="J59" s="71"/>
      <c r="K59" s="71"/>
      <c r="L59" s="71">
        <f t="shared" ref="L59:L62" si="29">SUM(I59:K59)</f>
        <v>0</v>
      </c>
      <c r="M59" s="71"/>
      <c r="N59" s="71"/>
      <c r="O59" s="71"/>
      <c r="P59" s="71">
        <f t="shared" ref="P59:P62" si="30">SUM(M59:O59)</f>
        <v>0</v>
      </c>
      <c r="Q59" s="71"/>
      <c r="R59" s="71"/>
      <c r="S59" s="71"/>
      <c r="T59" s="71">
        <f t="shared" ref="T59:T62" si="31">SUM(Q59:S59)</f>
        <v>0</v>
      </c>
      <c r="U59" s="71"/>
      <c r="V59" s="71"/>
      <c r="W59" s="239">
        <v>100</v>
      </c>
      <c r="X59" s="239">
        <f t="shared" ref="X59:X62" si="32">SUM(U59:W59)</f>
        <v>100</v>
      </c>
      <c r="Y59" s="57"/>
      <c r="Z59" s="30"/>
    </row>
    <row r="60" spans="1:26" ht="21" customHeight="1" outlineLevel="3">
      <c r="A60" s="65"/>
      <c r="B60" s="65"/>
      <c r="C60" s="65"/>
      <c r="D60" s="311"/>
      <c r="E60" s="72"/>
      <c r="F60" s="68"/>
      <c r="G60" s="68" t="s">
        <v>59</v>
      </c>
      <c r="H60" s="263">
        <f t="shared" si="28"/>
        <v>0</v>
      </c>
      <c r="I60" s="66"/>
      <c r="J60" s="66"/>
      <c r="K60" s="66"/>
      <c r="L60" s="66">
        <f t="shared" si="29"/>
        <v>0</v>
      </c>
      <c r="M60" s="66"/>
      <c r="N60" s="66"/>
      <c r="O60" s="66"/>
      <c r="P60" s="66">
        <f t="shared" si="30"/>
        <v>0</v>
      </c>
      <c r="Q60" s="66"/>
      <c r="R60" s="66"/>
      <c r="S60" s="66"/>
      <c r="T60" s="66">
        <f t="shared" si="31"/>
        <v>0</v>
      </c>
      <c r="U60" s="66"/>
      <c r="V60" s="66"/>
      <c r="W60" s="263"/>
      <c r="X60" s="263">
        <f t="shared" si="32"/>
        <v>0</v>
      </c>
      <c r="Y60" s="68"/>
      <c r="Z60" s="30"/>
    </row>
    <row r="61" spans="1:26" ht="42" outlineLevel="3">
      <c r="A61" s="43"/>
      <c r="B61" s="43"/>
      <c r="C61" s="43"/>
      <c r="D61" s="308"/>
      <c r="E61" s="43" t="s">
        <v>92</v>
      </c>
      <c r="F61" s="46" t="s">
        <v>61</v>
      </c>
      <c r="G61" s="46" t="s">
        <v>58</v>
      </c>
      <c r="H61" s="239">
        <f>L61+P61+T61+X61</f>
        <v>90</v>
      </c>
      <c r="I61" s="44"/>
      <c r="J61" s="44"/>
      <c r="K61" s="44"/>
      <c r="L61" s="44">
        <f t="shared" si="29"/>
        <v>0</v>
      </c>
      <c r="M61" s="44"/>
      <c r="N61" s="44"/>
      <c r="O61" s="44"/>
      <c r="P61" s="44">
        <f t="shared" si="30"/>
        <v>0</v>
      </c>
      <c r="Q61" s="44"/>
      <c r="R61" s="44"/>
      <c r="S61" s="44"/>
      <c r="T61" s="44">
        <f t="shared" si="31"/>
        <v>0</v>
      </c>
      <c r="U61" s="44"/>
      <c r="V61" s="44"/>
      <c r="W61" s="285">
        <v>90</v>
      </c>
      <c r="X61" s="285">
        <f t="shared" si="32"/>
        <v>90</v>
      </c>
      <c r="Y61" s="46"/>
      <c r="Z61" s="30"/>
    </row>
    <row r="62" spans="1:26" ht="21" customHeight="1" outlineLevel="3">
      <c r="A62" s="43"/>
      <c r="B62" s="43"/>
      <c r="C62" s="43"/>
      <c r="D62" s="308"/>
      <c r="E62" s="45"/>
      <c r="F62" s="46"/>
      <c r="G62" s="46" t="s">
        <v>59</v>
      </c>
      <c r="H62" s="318">
        <f>L62+P62+T62+X62</f>
        <v>0</v>
      </c>
      <c r="I62" s="44"/>
      <c r="J62" s="44"/>
      <c r="K62" s="44"/>
      <c r="L62" s="44">
        <f t="shared" si="29"/>
        <v>0</v>
      </c>
      <c r="M62" s="44"/>
      <c r="N62" s="44"/>
      <c r="O62" s="44"/>
      <c r="P62" s="44">
        <f t="shared" si="30"/>
        <v>0</v>
      </c>
      <c r="Q62" s="44"/>
      <c r="R62" s="44"/>
      <c r="S62" s="44"/>
      <c r="T62" s="44">
        <f t="shared" si="31"/>
        <v>0</v>
      </c>
      <c r="U62" s="44"/>
      <c r="V62" s="44"/>
      <c r="W62" s="285"/>
      <c r="X62" s="285">
        <f t="shared" si="32"/>
        <v>0</v>
      </c>
      <c r="Y62" s="46"/>
      <c r="Z62" s="30"/>
    </row>
    <row r="63" spans="1:26" ht="63" outlineLevel="3">
      <c r="A63" s="43"/>
      <c r="B63" s="43"/>
      <c r="C63" s="43"/>
      <c r="D63" s="308"/>
      <c r="E63" s="45" t="s">
        <v>93</v>
      </c>
      <c r="F63" s="46"/>
      <c r="G63" s="46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6"/>
      <c r="Z63" s="30"/>
    </row>
    <row r="64" spans="1:26" ht="42" outlineLevel="3">
      <c r="A64" s="65"/>
      <c r="B64" s="65"/>
      <c r="C64" s="65"/>
      <c r="D64" s="311"/>
      <c r="E64" s="72" t="s">
        <v>94</v>
      </c>
      <c r="F64" s="68"/>
      <c r="G64" s="68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57"/>
      <c r="Z64" s="30"/>
    </row>
    <row r="65" spans="1:26" ht="63" outlineLevel="3">
      <c r="A65" s="65"/>
      <c r="B65" s="65"/>
      <c r="C65" s="65"/>
      <c r="D65" s="311"/>
      <c r="E65" s="72" t="s">
        <v>95</v>
      </c>
      <c r="F65" s="68"/>
      <c r="G65" s="68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8"/>
      <c r="Z65" s="30"/>
    </row>
    <row r="66" spans="1:26" ht="42" outlineLevel="3">
      <c r="A66" s="65"/>
      <c r="B66" s="65"/>
      <c r="C66" s="65"/>
      <c r="D66" s="311"/>
      <c r="E66" s="72" t="s">
        <v>144</v>
      </c>
      <c r="F66" s="68"/>
      <c r="G66" s="68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8"/>
      <c r="Z66" s="30"/>
    </row>
    <row r="67" spans="1:26" ht="21" customHeight="1" outlineLevel="2">
      <c r="A67" s="65"/>
      <c r="B67" s="65"/>
      <c r="C67" s="65"/>
      <c r="D67" s="311"/>
      <c r="E67" s="317" t="s">
        <v>27</v>
      </c>
      <c r="F67" s="68"/>
      <c r="G67" s="68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5" t="s">
        <v>28</v>
      </c>
      <c r="Z67" s="30"/>
    </row>
    <row r="68" spans="1:26" ht="23.25" customHeight="1" outlineLevel="3">
      <c r="A68" s="70"/>
      <c r="B68" s="70"/>
      <c r="C68" s="70"/>
      <c r="D68" s="312"/>
      <c r="E68" s="88" t="s">
        <v>96</v>
      </c>
      <c r="F68" s="57" t="s">
        <v>57</v>
      </c>
      <c r="G68" s="57" t="s">
        <v>58</v>
      </c>
      <c r="H68" s="71">
        <f>L68+P68+T68+X68</f>
        <v>3</v>
      </c>
      <c r="I68" s="71"/>
      <c r="J68" s="71"/>
      <c r="K68" s="71"/>
      <c r="L68" s="71">
        <f>I68+J68+K68</f>
        <v>0</v>
      </c>
      <c r="M68" s="71"/>
      <c r="N68" s="71"/>
      <c r="O68" s="71"/>
      <c r="P68" s="71">
        <f>M68+N68+O68</f>
        <v>0</v>
      </c>
      <c r="Q68" s="71"/>
      <c r="R68" s="71"/>
      <c r="S68" s="71"/>
      <c r="T68" s="71">
        <f>Q68+R68+S68</f>
        <v>0</v>
      </c>
      <c r="U68" s="71"/>
      <c r="V68" s="71"/>
      <c r="W68" s="71">
        <v>3</v>
      </c>
      <c r="X68" s="71">
        <f>U68+V68+W68</f>
        <v>3</v>
      </c>
      <c r="Y68" s="70"/>
      <c r="Z68" s="30"/>
    </row>
    <row r="69" spans="1:26" ht="21" customHeight="1" outlineLevel="3">
      <c r="A69" s="43"/>
      <c r="B69" s="43"/>
      <c r="C69" s="43"/>
      <c r="D69" s="308"/>
      <c r="E69" s="45"/>
      <c r="F69" s="46"/>
      <c r="G69" s="46" t="s">
        <v>59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3"/>
      <c r="Z69" s="30"/>
    </row>
    <row r="70" spans="1:26" ht="42" customHeight="1" outlineLevel="3">
      <c r="A70" s="43"/>
      <c r="B70" s="43"/>
      <c r="C70" s="43"/>
      <c r="D70" s="308"/>
      <c r="E70" s="45" t="s">
        <v>97</v>
      </c>
      <c r="F70" s="46" t="s">
        <v>57</v>
      </c>
      <c r="G70" s="46" t="s">
        <v>58</v>
      </c>
      <c r="H70" s="44">
        <f>L70+P70+T70+X70</f>
        <v>6</v>
      </c>
      <c r="I70" s="44"/>
      <c r="J70" s="44"/>
      <c r="K70" s="44"/>
      <c r="L70" s="66">
        <f>I70+J70+K70</f>
        <v>0</v>
      </c>
      <c r="M70" s="44"/>
      <c r="N70" s="44"/>
      <c r="O70" s="44"/>
      <c r="P70" s="66">
        <f>M70+N70+O70</f>
        <v>0</v>
      </c>
      <c r="Q70" s="44"/>
      <c r="R70" s="44"/>
      <c r="S70" s="44"/>
      <c r="T70" s="66">
        <f>Q70+R70+S70</f>
        <v>0</v>
      </c>
      <c r="U70" s="44"/>
      <c r="V70" s="44"/>
      <c r="W70" s="44">
        <v>6</v>
      </c>
      <c r="X70" s="66">
        <f>U70+V70+W70</f>
        <v>6</v>
      </c>
      <c r="Y70" s="43"/>
      <c r="Z70" s="30"/>
    </row>
    <row r="71" spans="1:26" ht="21" customHeight="1" outlineLevel="3">
      <c r="A71" s="43"/>
      <c r="B71" s="65"/>
      <c r="C71" s="65"/>
      <c r="D71" s="311"/>
      <c r="E71" s="72"/>
      <c r="F71" s="68"/>
      <c r="G71" s="68" t="s">
        <v>59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5"/>
      <c r="Z71" s="30"/>
    </row>
    <row r="72" spans="1:26" ht="24" customHeight="1" outlineLevel="3">
      <c r="A72" s="78"/>
      <c r="B72" s="78"/>
      <c r="C72" s="78"/>
      <c r="D72" s="345"/>
      <c r="E72" s="351" t="s">
        <v>98</v>
      </c>
      <c r="F72" s="348"/>
      <c r="G72" s="348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78"/>
      <c r="Z72" s="30"/>
    </row>
    <row r="73" spans="1:26" ht="42" outlineLevel="3">
      <c r="A73" s="340"/>
      <c r="B73" s="340"/>
      <c r="C73" s="340"/>
      <c r="D73" s="341"/>
      <c r="E73" s="350" t="s">
        <v>99</v>
      </c>
      <c r="F73" s="343"/>
      <c r="G73" s="343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0"/>
      <c r="Z73" s="30"/>
    </row>
    <row r="74" spans="1:26" ht="42" outlineLevel="3">
      <c r="A74" s="340"/>
      <c r="B74" s="340"/>
      <c r="C74" s="340"/>
      <c r="D74" s="341"/>
      <c r="E74" s="350" t="s">
        <v>100</v>
      </c>
      <c r="F74" s="343"/>
      <c r="G74" s="343"/>
      <c r="H74" s="344"/>
      <c r="I74" s="344"/>
      <c r="J74" s="344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44"/>
      <c r="V74" s="344"/>
      <c r="W74" s="344"/>
      <c r="X74" s="344"/>
      <c r="Y74" s="340"/>
      <c r="Z74" s="30"/>
    </row>
    <row r="75" spans="1:26" ht="42" outlineLevel="3">
      <c r="A75" s="70"/>
      <c r="B75" s="89"/>
      <c r="C75" s="89"/>
      <c r="D75" s="312"/>
      <c r="E75" s="73" t="s">
        <v>101</v>
      </c>
      <c r="F75" s="57"/>
      <c r="G75" s="57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0"/>
      <c r="Z75" s="30"/>
    </row>
    <row r="76" spans="1:26" ht="21" customHeight="1" outlineLevel="2">
      <c r="A76" s="65"/>
      <c r="B76" s="65"/>
      <c r="C76" s="65"/>
      <c r="D76" s="311"/>
      <c r="E76" s="84" t="s">
        <v>29</v>
      </c>
      <c r="F76" s="68"/>
      <c r="G76" s="68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5" t="s">
        <v>28</v>
      </c>
      <c r="Z76" s="30"/>
    </row>
    <row r="77" spans="1:26" ht="40.5" customHeight="1" outlineLevel="3">
      <c r="A77" s="70"/>
      <c r="B77" s="70"/>
      <c r="C77" s="70"/>
      <c r="D77" s="312"/>
      <c r="E77" s="329" t="s">
        <v>137</v>
      </c>
      <c r="F77" s="57" t="s">
        <v>57</v>
      </c>
      <c r="G77" s="57" t="s">
        <v>58</v>
      </c>
      <c r="H77" s="71">
        <v>4</v>
      </c>
      <c r="I77" s="71"/>
      <c r="J77" s="71"/>
      <c r="K77" s="71"/>
      <c r="L77" s="71">
        <f>I77+J77+K77</f>
        <v>0</v>
      </c>
      <c r="M77" s="71"/>
      <c r="N77" s="71"/>
      <c r="O77" s="71"/>
      <c r="P77" s="71">
        <f>M77+N77+O77</f>
        <v>0</v>
      </c>
      <c r="Q77" s="71"/>
      <c r="R77" s="71"/>
      <c r="S77" s="71"/>
      <c r="T77" s="71">
        <f>Q77+R77+S77</f>
        <v>0</v>
      </c>
      <c r="U77" s="71"/>
      <c r="V77" s="71"/>
      <c r="W77" s="71">
        <v>3</v>
      </c>
      <c r="X77" s="71">
        <f>U77+V77+W77</f>
        <v>3</v>
      </c>
      <c r="Y77" s="70"/>
      <c r="Z77" s="30"/>
    </row>
    <row r="78" spans="1:26" ht="21" customHeight="1" outlineLevel="3">
      <c r="A78" s="43"/>
      <c r="B78" s="43"/>
      <c r="C78" s="43"/>
      <c r="D78" s="308"/>
      <c r="E78" s="45"/>
      <c r="F78" s="46" t="s">
        <v>57</v>
      </c>
      <c r="G78" s="46" t="s">
        <v>59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3"/>
      <c r="Z78" s="30"/>
    </row>
    <row r="79" spans="1:26" ht="42" outlineLevel="3">
      <c r="A79" s="65"/>
      <c r="B79" s="65"/>
      <c r="C79" s="65"/>
      <c r="D79" s="311"/>
      <c r="E79" s="72" t="s">
        <v>102</v>
      </c>
      <c r="F79" s="68"/>
      <c r="G79" s="68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5"/>
      <c r="Z79" s="30"/>
    </row>
    <row r="80" spans="1:26" ht="45.75" customHeight="1" outlineLevel="3">
      <c r="A80" s="79"/>
      <c r="B80" s="43"/>
      <c r="C80" s="43"/>
      <c r="D80" s="308"/>
      <c r="E80" s="45" t="s">
        <v>103</v>
      </c>
      <c r="F80" s="46"/>
      <c r="G80" s="46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3"/>
      <c r="Z80" s="30"/>
    </row>
    <row r="81" spans="1:26" ht="63" outlineLevel="3">
      <c r="A81" s="65"/>
      <c r="B81" s="65"/>
      <c r="C81" s="65"/>
      <c r="D81" s="311"/>
      <c r="E81" s="72" t="s">
        <v>104</v>
      </c>
      <c r="F81" s="68"/>
      <c r="G81" s="68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5"/>
      <c r="Z81" s="30"/>
    </row>
    <row r="82" spans="1:26" ht="42" outlineLevel="1">
      <c r="A82" s="47"/>
      <c r="B82" s="90" t="s">
        <v>13</v>
      </c>
      <c r="C82" s="47"/>
      <c r="D82" s="309">
        <v>2</v>
      </c>
      <c r="E82" s="50" t="s">
        <v>148</v>
      </c>
      <c r="F82" s="51"/>
      <c r="G82" s="51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47" t="s">
        <v>16</v>
      </c>
      <c r="Z82" s="30"/>
    </row>
    <row r="83" spans="1:26" ht="21" customHeight="1" outlineLevel="1">
      <c r="A83" s="53"/>
      <c r="B83" s="54"/>
      <c r="C83" s="53"/>
      <c r="D83" s="310"/>
      <c r="E83" s="91" t="s">
        <v>105</v>
      </c>
      <c r="F83" s="58"/>
      <c r="G83" s="58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3"/>
      <c r="Z83" s="30"/>
    </row>
    <row r="84" spans="1:26" ht="21" outlineLevel="1">
      <c r="A84" s="53"/>
      <c r="B84" s="54"/>
      <c r="C84" s="53"/>
      <c r="D84" s="310"/>
      <c r="E84" s="43" t="s">
        <v>106</v>
      </c>
      <c r="F84" s="58" t="s">
        <v>57</v>
      </c>
      <c r="G84" s="58" t="s">
        <v>58</v>
      </c>
      <c r="H84" s="59">
        <v>1</v>
      </c>
      <c r="I84" s="59"/>
      <c r="J84" s="59"/>
      <c r="K84" s="59"/>
      <c r="L84" s="59">
        <f t="shared" ref="L84:L87" si="33">SUM(I84:K84)</f>
        <v>0</v>
      </c>
      <c r="M84" s="59"/>
      <c r="N84" s="59"/>
      <c r="O84" s="59"/>
      <c r="P84" s="59">
        <f t="shared" ref="P84:P87" si="34">SUM(M84:O84)</f>
        <v>0</v>
      </c>
      <c r="Q84" s="59"/>
      <c r="R84" s="59"/>
      <c r="S84" s="59"/>
      <c r="T84" s="59">
        <f t="shared" ref="T84:T87" si="35">SUM(Q84:S84)</f>
        <v>0</v>
      </c>
      <c r="U84" s="59"/>
      <c r="V84" s="59"/>
      <c r="W84" s="59">
        <v>3</v>
      </c>
      <c r="X84" s="59">
        <f t="shared" ref="X84:X87" si="36">SUM(U84:W84)</f>
        <v>3</v>
      </c>
      <c r="Y84" s="53"/>
      <c r="Z84" s="30"/>
    </row>
    <row r="85" spans="1:26" ht="21" customHeight="1" outlineLevel="1">
      <c r="A85" s="53"/>
      <c r="B85" s="54"/>
      <c r="C85" s="53"/>
      <c r="D85" s="310"/>
      <c r="E85" s="45"/>
      <c r="F85" s="58" t="s">
        <v>57</v>
      </c>
      <c r="G85" s="58" t="s">
        <v>59</v>
      </c>
      <c r="H85" s="59">
        <f t="shared" ref="H85:H87" si="37">L85+P85+T85+X85</f>
        <v>0</v>
      </c>
      <c r="I85" s="59"/>
      <c r="J85" s="59"/>
      <c r="K85" s="59"/>
      <c r="L85" s="59">
        <f t="shared" si="33"/>
        <v>0</v>
      </c>
      <c r="M85" s="59"/>
      <c r="N85" s="59"/>
      <c r="O85" s="59"/>
      <c r="P85" s="59">
        <f t="shared" si="34"/>
        <v>0</v>
      </c>
      <c r="Q85" s="59"/>
      <c r="R85" s="59"/>
      <c r="S85" s="59"/>
      <c r="T85" s="59">
        <f t="shared" si="35"/>
        <v>0</v>
      </c>
      <c r="U85" s="59"/>
      <c r="V85" s="59"/>
      <c r="W85" s="59"/>
      <c r="X85" s="59">
        <f t="shared" si="36"/>
        <v>0</v>
      </c>
      <c r="Y85" s="53"/>
      <c r="Z85" s="30"/>
    </row>
    <row r="86" spans="1:26" ht="42" outlineLevel="1">
      <c r="A86" s="53"/>
      <c r="B86" s="54"/>
      <c r="C86" s="53"/>
      <c r="D86" s="310"/>
      <c r="E86" s="43" t="s">
        <v>107</v>
      </c>
      <c r="F86" s="58" t="s">
        <v>61</v>
      </c>
      <c r="G86" s="58" t="s">
        <v>58</v>
      </c>
      <c r="H86" s="59">
        <f t="shared" si="37"/>
        <v>100</v>
      </c>
      <c r="I86" s="59"/>
      <c r="J86" s="59"/>
      <c r="K86" s="59"/>
      <c r="L86" s="59">
        <f t="shared" si="33"/>
        <v>0</v>
      </c>
      <c r="M86" s="59"/>
      <c r="N86" s="59"/>
      <c r="O86" s="59"/>
      <c r="P86" s="59">
        <f t="shared" si="34"/>
        <v>0</v>
      </c>
      <c r="Q86" s="59"/>
      <c r="R86" s="59"/>
      <c r="S86" s="59"/>
      <c r="T86" s="59">
        <f t="shared" si="35"/>
        <v>0</v>
      </c>
      <c r="U86" s="59"/>
      <c r="V86" s="59"/>
      <c r="W86" s="59">
        <v>100</v>
      </c>
      <c r="X86" s="59">
        <f t="shared" si="36"/>
        <v>100</v>
      </c>
      <c r="Y86" s="53"/>
      <c r="Z86" s="30"/>
    </row>
    <row r="87" spans="1:26" ht="21" customHeight="1" outlineLevel="1">
      <c r="A87" s="53"/>
      <c r="B87" s="54"/>
      <c r="C87" s="53"/>
      <c r="D87" s="310"/>
      <c r="E87" s="45"/>
      <c r="F87" s="58" t="s">
        <v>61</v>
      </c>
      <c r="G87" s="58" t="s">
        <v>59</v>
      </c>
      <c r="H87" s="59">
        <f t="shared" si="37"/>
        <v>0</v>
      </c>
      <c r="I87" s="59"/>
      <c r="J87" s="59"/>
      <c r="K87" s="59"/>
      <c r="L87" s="59">
        <f t="shared" si="33"/>
        <v>0</v>
      </c>
      <c r="M87" s="59"/>
      <c r="N87" s="59"/>
      <c r="O87" s="59"/>
      <c r="P87" s="59">
        <f t="shared" si="34"/>
        <v>0</v>
      </c>
      <c r="Q87" s="59"/>
      <c r="R87" s="59"/>
      <c r="S87" s="59"/>
      <c r="T87" s="59">
        <f t="shared" si="35"/>
        <v>0</v>
      </c>
      <c r="U87" s="59"/>
      <c r="V87" s="59"/>
      <c r="W87" s="59"/>
      <c r="X87" s="59">
        <f t="shared" si="36"/>
        <v>0</v>
      </c>
      <c r="Y87" s="53"/>
      <c r="Z87" s="30"/>
    </row>
    <row r="88" spans="1:26" ht="42" outlineLevel="1">
      <c r="A88" s="53"/>
      <c r="B88" s="54"/>
      <c r="C88" s="53"/>
      <c r="D88" s="310"/>
      <c r="E88" s="43" t="s">
        <v>108</v>
      </c>
      <c r="F88" s="58"/>
      <c r="G88" s="58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3"/>
      <c r="Z88" s="30"/>
    </row>
    <row r="89" spans="1:26" ht="42" outlineLevel="1">
      <c r="A89" s="53"/>
      <c r="B89" s="54"/>
      <c r="C89" s="53"/>
      <c r="D89" s="310"/>
      <c r="E89" s="65" t="s">
        <v>109</v>
      </c>
      <c r="F89" s="58" t="s">
        <v>61</v>
      </c>
      <c r="G89" s="58" t="s">
        <v>58</v>
      </c>
      <c r="H89" s="59">
        <f t="shared" ref="H89:H92" si="38">L89+P89+T89+X89</f>
        <v>5</v>
      </c>
      <c r="I89" s="59"/>
      <c r="J89" s="59"/>
      <c r="K89" s="59"/>
      <c r="L89" s="59">
        <f t="shared" ref="L89:L92" si="39">SUM(I89:K89)</f>
        <v>0</v>
      </c>
      <c r="M89" s="59"/>
      <c r="N89" s="59"/>
      <c r="O89" s="59"/>
      <c r="P89" s="59">
        <f t="shared" ref="P89:P92" si="40">SUM(M89:O89)</f>
        <v>0</v>
      </c>
      <c r="Q89" s="59"/>
      <c r="R89" s="59"/>
      <c r="S89" s="59"/>
      <c r="T89" s="59">
        <f t="shared" ref="T89:T92" si="41">SUM(Q89:S89)</f>
        <v>0</v>
      </c>
      <c r="U89" s="59"/>
      <c r="V89" s="59"/>
      <c r="W89" s="59">
        <v>5</v>
      </c>
      <c r="X89" s="59">
        <f t="shared" ref="X89:X92" si="42">SUM(U89:W89)</f>
        <v>5</v>
      </c>
      <c r="Y89" s="53"/>
      <c r="Z89" s="30"/>
    </row>
    <row r="90" spans="1:26" ht="21" customHeight="1" outlineLevel="1">
      <c r="A90" s="335"/>
      <c r="B90" s="93"/>
      <c r="C90" s="92"/>
      <c r="D90" s="331"/>
      <c r="E90" s="332"/>
      <c r="F90" s="333" t="s">
        <v>61</v>
      </c>
      <c r="G90" s="333" t="s">
        <v>59</v>
      </c>
      <c r="H90" s="334">
        <f t="shared" si="38"/>
        <v>0</v>
      </c>
      <c r="I90" s="334"/>
      <c r="J90" s="334"/>
      <c r="K90" s="334"/>
      <c r="L90" s="334">
        <f t="shared" si="39"/>
        <v>0</v>
      </c>
      <c r="M90" s="334"/>
      <c r="N90" s="334"/>
      <c r="O90" s="334"/>
      <c r="P90" s="334">
        <f t="shared" si="40"/>
        <v>0</v>
      </c>
      <c r="Q90" s="334"/>
      <c r="R90" s="334"/>
      <c r="S90" s="334"/>
      <c r="T90" s="334">
        <f t="shared" si="41"/>
        <v>0</v>
      </c>
      <c r="U90" s="334"/>
      <c r="V90" s="334"/>
      <c r="W90" s="334"/>
      <c r="X90" s="334">
        <f t="shared" si="42"/>
        <v>0</v>
      </c>
      <c r="Y90" s="335"/>
      <c r="Z90" s="30"/>
    </row>
    <row r="91" spans="1:26" ht="42" outlineLevel="1">
      <c r="A91" s="337"/>
      <c r="B91" s="54"/>
      <c r="C91" s="53"/>
      <c r="D91" s="336"/>
      <c r="E91" s="65" t="s">
        <v>110</v>
      </c>
      <c r="F91" s="86" t="s">
        <v>72</v>
      </c>
      <c r="G91" s="86" t="s">
        <v>58</v>
      </c>
      <c r="H91" s="330">
        <f t="shared" si="38"/>
        <v>260</v>
      </c>
      <c r="I91" s="330">
        <v>25</v>
      </c>
      <c r="J91" s="330">
        <v>25</v>
      </c>
      <c r="K91" s="330">
        <v>25</v>
      </c>
      <c r="L91" s="330">
        <f t="shared" si="39"/>
        <v>75</v>
      </c>
      <c r="M91" s="330">
        <v>25</v>
      </c>
      <c r="N91" s="330">
        <v>20</v>
      </c>
      <c r="O91" s="330">
        <v>20</v>
      </c>
      <c r="P91" s="330">
        <f t="shared" si="40"/>
        <v>65</v>
      </c>
      <c r="Q91" s="330">
        <v>20</v>
      </c>
      <c r="R91" s="330">
        <v>20</v>
      </c>
      <c r="S91" s="330">
        <v>20</v>
      </c>
      <c r="T91" s="330">
        <f t="shared" si="41"/>
        <v>60</v>
      </c>
      <c r="U91" s="330">
        <v>20</v>
      </c>
      <c r="V91" s="330">
        <v>20</v>
      </c>
      <c r="W91" s="330">
        <v>20</v>
      </c>
      <c r="X91" s="330">
        <f t="shared" si="42"/>
        <v>60</v>
      </c>
      <c r="Y91" s="65"/>
      <c r="Z91" s="30"/>
    </row>
    <row r="92" spans="1:26" ht="21" customHeight="1" outlineLevel="1">
      <c r="A92" s="53"/>
      <c r="B92" s="54"/>
      <c r="C92" s="53"/>
      <c r="D92" s="310"/>
      <c r="E92" s="55"/>
      <c r="F92" s="58" t="s">
        <v>72</v>
      </c>
      <c r="G92" s="58" t="s">
        <v>59</v>
      </c>
      <c r="H92" s="330">
        <f t="shared" si="38"/>
        <v>0</v>
      </c>
      <c r="I92" s="330"/>
      <c r="J92" s="330"/>
      <c r="K92" s="330"/>
      <c r="L92" s="330">
        <f t="shared" si="39"/>
        <v>0</v>
      </c>
      <c r="M92" s="330"/>
      <c r="N92" s="330"/>
      <c r="O92" s="330"/>
      <c r="P92" s="330">
        <f t="shared" si="40"/>
        <v>0</v>
      </c>
      <c r="Q92" s="330"/>
      <c r="R92" s="330"/>
      <c r="S92" s="330"/>
      <c r="T92" s="330">
        <f t="shared" si="41"/>
        <v>0</v>
      </c>
      <c r="U92" s="330"/>
      <c r="V92" s="330"/>
      <c r="W92" s="330"/>
      <c r="X92" s="330">
        <f t="shared" si="42"/>
        <v>0</v>
      </c>
      <c r="Y92" s="65"/>
      <c r="Z92" s="30"/>
    </row>
    <row r="93" spans="1:26" ht="21" customHeight="1" outlineLevel="3">
      <c r="A93" s="65"/>
      <c r="B93" s="65"/>
      <c r="C93" s="65"/>
      <c r="D93" s="311"/>
      <c r="E93" s="72" t="s">
        <v>111</v>
      </c>
      <c r="F93" s="68"/>
      <c r="G93" s="68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5"/>
      <c r="Z93" s="30"/>
    </row>
    <row r="94" spans="1:26" ht="21" customHeight="1" outlineLevel="3">
      <c r="A94" s="65"/>
      <c r="B94" s="65"/>
      <c r="C94" s="65"/>
      <c r="D94" s="311"/>
      <c r="E94" s="72" t="s">
        <v>112</v>
      </c>
      <c r="F94" s="68"/>
      <c r="G94" s="68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5"/>
      <c r="Z94" s="30"/>
    </row>
    <row r="95" spans="1:26" ht="21" customHeight="1" outlineLevel="3">
      <c r="A95" s="65"/>
      <c r="B95" s="65"/>
      <c r="C95" s="65"/>
      <c r="D95" s="311"/>
      <c r="E95" s="72" t="s">
        <v>113</v>
      </c>
      <c r="F95" s="68"/>
      <c r="G95" s="68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5"/>
      <c r="Z95" s="30"/>
    </row>
    <row r="96" spans="1:26" ht="45" customHeight="1" outlineLevel="3">
      <c r="A96" s="65"/>
      <c r="B96" s="65"/>
      <c r="C96" s="65"/>
      <c r="D96" s="311"/>
      <c r="E96" s="72" t="s">
        <v>114</v>
      </c>
      <c r="F96" s="68"/>
      <c r="G96" s="68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5"/>
      <c r="Z96" s="30"/>
    </row>
    <row r="97" spans="1:26" ht="21" customHeight="1" outlineLevel="3">
      <c r="A97" s="43"/>
      <c r="B97" s="43"/>
      <c r="C97" s="43"/>
      <c r="D97" s="308"/>
      <c r="E97" s="45" t="s">
        <v>115</v>
      </c>
      <c r="F97" s="46"/>
      <c r="G97" s="46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3"/>
      <c r="Z97" s="30"/>
    </row>
    <row r="98" spans="1:26" ht="21" customHeight="1">
      <c r="A98" s="94"/>
      <c r="B98" s="94"/>
      <c r="C98" s="94"/>
      <c r="D98" s="314"/>
      <c r="E98" s="96"/>
      <c r="F98" s="97"/>
      <c r="G98" s="97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7"/>
      <c r="Z98" s="30"/>
    </row>
    <row r="99" spans="1:26" ht="21" customHeight="1">
      <c r="A99" s="98"/>
      <c r="B99" s="98"/>
      <c r="C99" s="98"/>
      <c r="D99" s="315"/>
      <c r="E99" s="30"/>
      <c r="F99" s="30"/>
      <c r="G99" s="30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0"/>
      <c r="Z99" s="30"/>
    </row>
    <row r="100" spans="1:26" ht="21" customHeight="1">
      <c r="A100" s="98"/>
      <c r="B100" s="98"/>
      <c r="C100" s="98"/>
      <c r="D100" s="315"/>
      <c r="E100" s="30"/>
      <c r="F100" s="30"/>
      <c r="G100" s="30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0"/>
      <c r="Z100" s="30"/>
    </row>
    <row r="101" spans="1:26" ht="21" customHeight="1">
      <c r="A101" s="98"/>
      <c r="B101" s="98"/>
      <c r="C101" s="98"/>
      <c r="D101" s="315"/>
      <c r="E101" s="30"/>
      <c r="F101" s="30"/>
      <c r="G101" s="30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0"/>
      <c r="Z101" s="30"/>
    </row>
    <row r="102" spans="1:26" ht="21" customHeight="1">
      <c r="A102" s="98"/>
      <c r="B102" s="98"/>
      <c r="C102" s="98"/>
      <c r="D102" s="315"/>
      <c r="E102" s="30"/>
      <c r="F102" s="30"/>
      <c r="G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0"/>
      <c r="Z102" s="30"/>
    </row>
    <row r="103" spans="1:26" ht="21" customHeight="1">
      <c r="A103" s="98"/>
      <c r="B103" s="98"/>
      <c r="C103" s="98"/>
      <c r="D103" s="315"/>
      <c r="E103" s="30"/>
      <c r="F103" s="30"/>
      <c r="G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0"/>
      <c r="Z103" s="30"/>
    </row>
    <row r="104" spans="1:26" ht="21" customHeight="1">
      <c r="A104" s="98"/>
      <c r="B104" s="98"/>
      <c r="C104" s="98"/>
      <c r="D104" s="315"/>
      <c r="E104" s="30"/>
      <c r="F104" s="30"/>
      <c r="G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0"/>
      <c r="Z104" s="30"/>
    </row>
    <row r="105" spans="1:26" ht="21" customHeight="1">
      <c r="A105" s="98"/>
      <c r="B105" s="98"/>
      <c r="C105" s="98"/>
      <c r="D105" s="315"/>
      <c r="E105" s="30"/>
      <c r="F105" s="30"/>
      <c r="G105" s="30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0"/>
      <c r="Z105" s="30"/>
    </row>
    <row r="106" spans="1:26" ht="21" customHeight="1">
      <c r="A106" s="98"/>
      <c r="B106" s="98"/>
      <c r="C106" s="98"/>
      <c r="D106" s="315"/>
      <c r="E106" s="30"/>
      <c r="F106" s="30"/>
      <c r="G106" s="30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0"/>
      <c r="Z106" s="30"/>
    </row>
    <row r="107" spans="1:26" ht="21" customHeight="1">
      <c r="A107" s="98"/>
      <c r="B107" s="98"/>
      <c r="C107" s="98"/>
      <c r="D107" s="315"/>
      <c r="E107" s="30"/>
      <c r="F107" s="30"/>
      <c r="G107" s="30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0"/>
      <c r="Z107" s="30"/>
    </row>
    <row r="108" spans="1:26" ht="21" customHeight="1">
      <c r="A108" s="98"/>
      <c r="B108" s="98"/>
      <c r="C108" s="98"/>
      <c r="D108" s="315"/>
      <c r="E108" s="30"/>
      <c r="F108" s="30"/>
      <c r="G108" s="30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0"/>
      <c r="Z108" s="30"/>
    </row>
    <row r="109" spans="1:26" ht="21" customHeight="1">
      <c r="A109" s="98"/>
      <c r="B109" s="98"/>
      <c r="C109" s="98"/>
      <c r="D109" s="315"/>
      <c r="E109" s="30"/>
      <c r="F109" s="30"/>
      <c r="G109" s="30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0"/>
      <c r="Z109" s="30"/>
    </row>
    <row r="110" spans="1:26" ht="21" customHeight="1">
      <c r="A110" s="98"/>
      <c r="B110" s="98"/>
      <c r="C110" s="98"/>
      <c r="D110" s="315"/>
      <c r="E110" s="30"/>
      <c r="F110" s="30"/>
      <c r="G110" s="30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0"/>
      <c r="Z110" s="30"/>
    </row>
    <row r="111" spans="1:26" ht="21" customHeight="1">
      <c r="A111" s="98"/>
      <c r="B111" s="98"/>
      <c r="C111" s="98"/>
      <c r="D111" s="315"/>
      <c r="E111" s="30"/>
      <c r="F111" s="30"/>
      <c r="G111" s="30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0"/>
      <c r="Z111" s="30"/>
    </row>
    <row r="112" spans="1:26" ht="21" customHeight="1">
      <c r="A112" s="98"/>
      <c r="B112" s="98"/>
      <c r="C112" s="98"/>
      <c r="D112" s="315"/>
      <c r="E112" s="30"/>
      <c r="F112" s="30"/>
      <c r="G112" s="30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0"/>
      <c r="Z112" s="30"/>
    </row>
    <row r="113" spans="1:26" ht="21" customHeight="1">
      <c r="A113" s="98"/>
      <c r="B113" s="98"/>
      <c r="C113" s="98"/>
      <c r="D113" s="315"/>
      <c r="E113" s="30"/>
      <c r="F113" s="30"/>
      <c r="G113" s="30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0"/>
      <c r="Z113" s="30"/>
    </row>
    <row r="114" spans="1:26" ht="21" customHeight="1">
      <c r="A114" s="98"/>
      <c r="B114" s="98"/>
      <c r="C114" s="98"/>
      <c r="D114" s="315"/>
      <c r="E114" s="30"/>
      <c r="F114" s="30"/>
      <c r="G114" s="30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0"/>
      <c r="Z114" s="30"/>
    </row>
    <row r="115" spans="1:26" ht="21" customHeight="1">
      <c r="A115" s="98"/>
      <c r="B115" s="98"/>
      <c r="C115" s="98"/>
      <c r="D115" s="315"/>
      <c r="E115" s="30"/>
      <c r="F115" s="30"/>
      <c r="G115" s="30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0"/>
      <c r="Z115" s="30"/>
    </row>
    <row r="116" spans="1:26" ht="21" customHeight="1">
      <c r="A116" s="98"/>
      <c r="B116" s="98"/>
      <c r="C116" s="98"/>
      <c r="D116" s="315"/>
      <c r="E116" s="30"/>
      <c r="F116" s="30"/>
      <c r="G116" s="30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0"/>
      <c r="Z116" s="30"/>
    </row>
    <row r="117" spans="1:26" ht="21" customHeight="1">
      <c r="A117" s="98"/>
      <c r="B117" s="98"/>
      <c r="C117" s="98"/>
      <c r="D117" s="315"/>
      <c r="E117" s="30"/>
      <c r="F117" s="30"/>
      <c r="G117" s="30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0"/>
      <c r="Z117" s="30"/>
    </row>
    <row r="118" spans="1:26" ht="21" customHeight="1">
      <c r="A118" s="98"/>
      <c r="B118" s="98"/>
      <c r="C118" s="98"/>
      <c r="D118" s="315"/>
      <c r="E118" s="30"/>
      <c r="F118" s="30"/>
      <c r="G118" s="30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0"/>
      <c r="Z118" s="30"/>
    </row>
    <row r="119" spans="1:26" ht="21" customHeight="1">
      <c r="A119" s="98"/>
      <c r="B119" s="98"/>
      <c r="C119" s="98"/>
      <c r="D119" s="315"/>
      <c r="E119" s="30"/>
      <c r="F119" s="30"/>
      <c r="G119" s="30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0"/>
      <c r="Z119" s="30"/>
    </row>
    <row r="120" spans="1:26" ht="21" customHeight="1">
      <c r="A120" s="98"/>
      <c r="B120" s="98"/>
      <c r="C120" s="98"/>
      <c r="D120" s="315"/>
      <c r="E120" s="30"/>
      <c r="F120" s="30"/>
      <c r="G120" s="30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0"/>
      <c r="Z120" s="30"/>
    </row>
    <row r="121" spans="1:26" ht="21" customHeight="1">
      <c r="A121" s="98"/>
      <c r="B121" s="98"/>
      <c r="C121" s="98"/>
      <c r="D121" s="315"/>
      <c r="E121" s="30"/>
      <c r="F121" s="30"/>
      <c r="G121" s="30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0"/>
      <c r="Z121" s="30"/>
    </row>
    <row r="122" spans="1:26" ht="21" customHeight="1">
      <c r="A122" s="98"/>
      <c r="B122" s="98"/>
      <c r="C122" s="98"/>
      <c r="D122" s="315"/>
      <c r="E122" s="30"/>
      <c r="F122" s="30"/>
      <c r="G122" s="30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0"/>
      <c r="Z122" s="30"/>
    </row>
    <row r="123" spans="1:26" ht="21" customHeight="1">
      <c r="A123" s="98"/>
      <c r="B123" s="98"/>
      <c r="C123" s="98"/>
      <c r="D123" s="315"/>
      <c r="E123" s="30"/>
      <c r="F123" s="30"/>
      <c r="G123" s="30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0"/>
      <c r="Z123" s="30"/>
    </row>
    <row r="124" spans="1:26" ht="21" customHeight="1">
      <c r="A124" s="98"/>
      <c r="B124" s="98"/>
      <c r="C124" s="98"/>
      <c r="D124" s="315"/>
      <c r="E124" s="30"/>
      <c r="F124" s="30"/>
      <c r="G124" s="30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0"/>
      <c r="Z124" s="30"/>
    </row>
    <row r="125" spans="1:26" ht="21" customHeight="1">
      <c r="A125" s="98"/>
      <c r="B125" s="98"/>
      <c r="C125" s="98"/>
      <c r="D125" s="315"/>
      <c r="E125" s="30"/>
      <c r="F125" s="30"/>
      <c r="G125" s="30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0"/>
      <c r="Z125" s="30"/>
    </row>
    <row r="126" spans="1:26" ht="21" customHeight="1">
      <c r="A126" s="98"/>
      <c r="B126" s="98"/>
      <c r="C126" s="98"/>
      <c r="D126" s="315"/>
      <c r="E126" s="30"/>
      <c r="F126" s="30"/>
      <c r="G126" s="30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0"/>
      <c r="Z126" s="30"/>
    </row>
    <row r="127" spans="1:26" ht="21" customHeight="1">
      <c r="A127" s="98"/>
      <c r="B127" s="98"/>
      <c r="C127" s="98"/>
      <c r="D127" s="315"/>
      <c r="E127" s="30"/>
      <c r="F127" s="30"/>
      <c r="G127" s="30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0"/>
      <c r="Z127" s="30"/>
    </row>
    <row r="128" spans="1:26" ht="21" customHeight="1">
      <c r="A128" s="98"/>
      <c r="B128" s="98"/>
      <c r="C128" s="98"/>
      <c r="D128" s="315"/>
      <c r="E128" s="30"/>
      <c r="F128" s="30"/>
      <c r="G128" s="30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0"/>
      <c r="Z128" s="30"/>
    </row>
    <row r="129" spans="1:26" ht="21" customHeight="1">
      <c r="A129" s="98"/>
      <c r="B129" s="98"/>
      <c r="C129" s="98"/>
      <c r="D129" s="315"/>
      <c r="E129" s="30"/>
      <c r="F129" s="30"/>
      <c r="G129" s="30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0"/>
      <c r="Z129" s="30"/>
    </row>
    <row r="130" spans="1:26" ht="21" customHeight="1">
      <c r="A130" s="98"/>
      <c r="B130" s="98"/>
      <c r="C130" s="98"/>
      <c r="D130" s="315"/>
      <c r="E130" s="30"/>
      <c r="F130" s="30"/>
      <c r="G130" s="30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0"/>
      <c r="Z130" s="30"/>
    </row>
    <row r="131" spans="1:26" ht="21" customHeight="1">
      <c r="A131" s="98"/>
      <c r="B131" s="98"/>
      <c r="C131" s="98"/>
      <c r="D131" s="315"/>
      <c r="E131" s="30"/>
      <c r="F131" s="30"/>
      <c r="G131" s="30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0"/>
      <c r="Z131" s="30"/>
    </row>
    <row r="132" spans="1:26" ht="21" customHeight="1">
      <c r="A132" s="98"/>
      <c r="B132" s="98"/>
      <c r="C132" s="98"/>
      <c r="D132" s="315"/>
      <c r="E132" s="30"/>
      <c r="F132" s="30"/>
      <c r="G132" s="30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0"/>
      <c r="Z132" s="30"/>
    </row>
    <row r="133" spans="1:26" ht="21" customHeight="1">
      <c r="A133" s="98"/>
      <c r="B133" s="98"/>
      <c r="C133" s="98"/>
      <c r="D133" s="315"/>
      <c r="E133" s="30"/>
      <c r="F133" s="30"/>
      <c r="G133" s="30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0"/>
      <c r="Z133" s="30"/>
    </row>
    <row r="134" spans="1:26" ht="21" customHeight="1">
      <c r="A134" s="98"/>
      <c r="B134" s="98"/>
      <c r="C134" s="98"/>
      <c r="D134" s="315"/>
      <c r="E134" s="30"/>
      <c r="F134" s="30"/>
      <c r="G134" s="30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0"/>
      <c r="Z134" s="30"/>
    </row>
    <row r="135" spans="1:26" ht="21" customHeight="1">
      <c r="A135" s="98"/>
      <c r="B135" s="98"/>
      <c r="C135" s="98"/>
      <c r="D135" s="315"/>
      <c r="E135" s="30"/>
      <c r="F135" s="30"/>
      <c r="G135" s="30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0"/>
      <c r="Z135" s="30"/>
    </row>
    <row r="136" spans="1:26" ht="21" customHeight="1">
      <c r="A136" s="98"/>
      <c r="B136" s="98"/>
      <c r="C136" s="98"/>
      <c r="D136" s="315"/>
      <c r="E136" s="30"/>
      <c r="F136" s="30"/>
      <c r="G136" s="30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0"/>
      <c r="Z136" s="30"/>
    </row>
    <row r="137" spans="1:26" ht="21" customHeight="1">
      <c r="A137" s="98"/>
      <c r="B137" s="98"/>
      <c r="C137" s="98"/>
      <c r="D137" s="315"/>
      <c r="E137" s="30"/>
      <c r="F137" s="30"/>
      <c r="G137" s="30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0"/>
      <c r="Z137" s="30"/>
    </row>
    <row r="138" spans="1:26" ht="21" customHeight="1">
      <c r="A138" s="98"/>
      <c r="B138" s="98"/>
      <c r="C138" s="98"/>
      <c r="D138" s="315"/>
      <c r="E138" s="30"/>
      <c r="F138" s="30"/>
      <c r="G138" s="30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0"/>
      <c r="Z138" s="30"/>
    </row>
    <row r="139" spans="1:26" ht="21" customHeight="1">
      <c r="A139" s="98"/>
      <c r="B139" s="98"/>
      <c r="C139" s="98"/>
      <c r="D139" s="315"/>
      <c r="E139" s="30"/>
      <c r="F139" s="30"/>
      <c r="G139" s="30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0"/>
      <c r="Z139" s="30"/>
    </row>
    <row r="140" spans="1:26" ht="21" customHeight="1">
      <c r="A140" s="98"/>
      <c r="B140" s="98"/>
      <c r="C140" s="98"/>
      <c r="D140" s="315"/>
      <c r="E140" s="30"/>
      <c r="F140" s="30"/>
      <c r="G140" s="30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0"/>
      <c r="Z140" s="30"/>
    </row>
    <row r="141" spans="1:26" ht="21" customHeight="1">
      <c r="A141" s="98"/>
      <c r="B141" s="98"/>
      <c r="C141" s="98"/>
      <c r="D141" s="315"/>
      <c r="E141" s="30"/>
      <c r="F141" s="30"/>
      <c r="G141" s="30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0"/>
      <c r="Z141" s="30"/>
    </row>
    <row r="142" spans="1:26" ht="21" customHeight="1">
      <c r="A142" s="98"/>
      <c r="B142" s="98"/>
      <c r="C142" s="98"/>
      <c r="D142" s="315"/>
      <c r="E142" s="30"/>
      <c r="F142" s="30"/>
      <c r="G142" s="30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0"/>
      <c r="Z142" s="30"/>
    </row>
    <row r="143" spans="1:26" ht="21" customHeight="1">
      <c r="A143" s="98"/>
      <c r="B143" s="98"/>
      <c r="C143" s="98"/>
      <c r="D143" s="315"/>
      <c r="E143" s="30"/>
      <c r="F143" s="30"/>
      <c r="G143" s="30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0"/>
      <c r="Z143" s="30"/>
    </row>
    <row r="144" spans="1:26" ht="21" customHeight="1">
      <c r="A144" s="98"/>
      <c r="B144" s="98"/>
      <c r="C144" s="98"/>
      <c r="D144" s="315"/>
      <c r="E144" s="30"/>
      <c r="F144" s="30"/>
      <c r="G144" s="30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0"/>
      <c r="Z144" s="30"/>
    </row>
    <row r="145" spans="1:26" ht="21" customHeight="1">
      <c r="A145" s="98"/>
      <c r="B145" s="98"/>
      <c r="C145" s="98"/>
      <c r="D145" s="315"/>
      <c r="E145" s="30"/>
      <c r="F145" s="30"/>
      <c r="G145" s="30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0"/>
      <c r="Z145" s="30"/>
    </row>
    <row r="146" spans="1:26" ht="21" customHeight="1">
      <c r="A146" s="98"/>
      <c r="B146" s="98"/>
      <c r="C146" s="98"/>
      <c r="D146" s="315"/>
      <c r="E146" s="30"/>
      <c r="F146" s="30"/>
      <c r="G146" s="30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0"/>
      <c r="Z146" s="30"/>
    </row>
    <row r="147" spans="1:26" ht="21" customHeight="1">
      <c r="A147" s="98"/>
      <c r="B147" s="98"/>
      <c r="C147" s="98"/>
      <c r="D147" s="315"/>
      <c r="E147" s="30"/>
      <c r="F147" s="30"/>
      <c r="G147" s="30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0"/>
      <c r="Z147" s="30"/>
    </row>
    <row r="148" spans="1:26" ht="21" customHeight="1">
      <c r="A148" s="98"/>
      <c r="B148" s="98"/>
      <c r="C148" s="98"/>
      <c r="D148" s="315"/>
      <c r="E148" s="30"/>
      <c r="F148" s="30"/>
      <c r="G148" s="30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0"/>
      <c r="Z148" s="30"/>
    </row>
    <row r="149" spans="1:26" ht="21" customHeight="1">
      <c r="A149" s="98"/>
      <c r="B149" s="98"/>
      <c r="C149" s="98"/>
      <c r="D149" s="315"/>
      <c r="E149" s="30"/>
      <c r="F149" s="30"/>
      <c r="G149" s="30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0"/>
      <c r="Z149" s="30"/>
    </row>
    <row r="150" spans="1:26" ht="21" customHeight="1">
      <c r="A150" s="98"/>
      <c r="B150" s="98"/>
      <c r="C150" s="98"/>
      <c r="D150" s="315"/>
      <c r="E150" s="30"/>
      <c r="F150" s="30"/>
      <c r="G150" s="30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0"/>
      <c r="Z150" s="30"/>
    </row>
    <row r="151" spans="1:26" ht="21" customHeight="1">
      <c r="A151" s="98"/>
      <c r="B151" s="98"/>
      <c r="C151" s="98"/>
      <c r="D151" s="315"/>
      <c r="E151" s="30"/>
      <c r="F151" s="30"/>
      <c r="G151" s="30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0"/>
      <c r="Z151" s="30"/>
    </row>
    <row r="152" spans="1:26" ht="21" customHeight="1">
      <c r="A152" s="98"/>
      <c r="B152" s="98"/>
      <c r="C152" s="98"/>
      <c r="D152" s="315"/>
      <c r="E152" s="30"/>
      <c r="F152" s="30"/>
      <c r="G152" s="30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0"/>
      <c r="Z152" s="30"/>
    </row>
    <row r="153" spans="1:26" ht="21" customHeight="1">
      <c r="A153" s="98"/>
      <c r="B153" s="98"/>
      <c r="C153" s="98"/>
      <c r="D153" s="315"/>
      <c r="E153" s="30"/>
      <c r="F153" s="30"/>
      <c r="G153" s="30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0"/>
      <c r="Z153" s="30"/>
    </row>
    <row r="154" spans="1:26" ht="21" customHeight="1">
      <c r="A154" s="98"/>
      <c r="B154" s="98"/>
      <c r="C154" s="98"/>
      <c r="D154" s="315"/>
      <c r="E154" s="30"/>
      <c r="F154" s="30"/>
      <c r="G154" s="30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0"/>
      <c r="Z154" s="30"/>
    </row>
    <row r="155" spans="1:26" ht="21" customHeight="1">
      <c r="A155" s="98"/>
      <c r="B155" s="98"/>
      <c r="C155" s="98"/>
      <c r="D155" s="315"/>
      <c r="E155" s="30"/>
      <c r="F155" s="30"/>
      <c r="G155" s="30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0"/>
      <c r="Z155" s="30"/>
    </row>
    <row r="156" spans="1:26" ht="21" customHeight="1">
      <c r="A156" s="98"/>
      <c r="B156" s="98"/>
      <c r="C156" s="98"/>
      <c r="D156" s="315"/>
      <c r="E156" s="30"/>
      <c r="F156" s="30"/>
      <c r="G156" s="30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0"/>
      <c r="Z156" s="30"/>
    </row>
    <row r="157" spans="1:26" ht="21" customHeight="1">
      <c r="A157" s="98"/>
      <c r="B157" s="98"/>
      <c r="C157" s="98"/>
      <c r="D157" s="315"/>
      <c r="E157" s="30"/>
      <c r="F157" s="30"/>
      <c r="G157" s="30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0"/>
      <c r="Z157" s="30"/>
    </row>
    <row r="158" spans="1:26" ht="21" customHeight="1">
      <c r="A158" s="98"/>
      <c r="B158" s="98"/>
      <c r="C158" s="98"/>
      <c r="D158" s="315"/>
      <c r="E158" s="30"/>
      <c r="F158" s="30"/>
      <c r="G158" s="30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0"/>
      <c r="Z158" s="30"/>
    </row>
    <row r="159" spans="1:26" ht="21" customHeight="1">
      <c r="A159" s="98"/>
      <c r="B159" s="98"/>
      <c r="C159" s="98"/>
      <c r="D159" s="315"/>
      <c r="E159" s="30"/>
      <c r="F159" s="30"/>
      <c r="G159" s="30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0"/>
      <c r="Z159" s="30"/>
    </row>
    <row r="160" spans="1:26" ht="21" customHeight="1">
      <c r="A160" s="98"/>
      <c r="B160" s="98"/>
      <c r="C160" s="98"/>
      <c r="D160" s="315"/>
      <c r="E160" s="30"/>
      <c r="F160" s="30"/>
      <c r="G160" s="30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0"/>
      <c r="Z160" s="30"/>
    </row>
    <row r="161" spans="1:26" ht="21" customHeight="1">
      <c r="A161" s="98"/>
      <c r="B161" s="98"/>
      <c r="C161" s="98"/>
      <c r="D161" s="315"/>
      <c r="E161" s="30"/>
      <c r="F161" s="30"/>
      <c r="G161" s="30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0"/>
      <c r="Z161" s="30"/>
    </row>
    <row r="162" spans="1:26" ht="21" customHeight="1">
      <c r="A162" s="98"/>
      <c r="B162" s="98"/>
      <c r="C162" s="98"/>
      <c r="D162" s="315"/>
      <c r="E162" s="30"/>
      <c r="F162" s="30"/>
      <c r="G162" s="30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0"/>
      <c r="Z162" s="30"/>
    </row>
    <row r="163" spans="1:26" ht="21" customHeight="1">
      <c r="A163" s="98"/>
      <c r="B163" s="98"/>
      <c r="C163" s="98"/>
      <c r="D163" s="315"/>
      <c r="E163" s="30"/>
      <c r="F163" s="30"/>
      <c r="G163" s="30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0"/>
      <c r="Z163" s="30"/>
    </row>
    <row r="164" spans="1:26" ht="21" customHeight="1">
      <c r="A164" s="98"/>
      <c r="B164" s="98"/>
      <c r="C164" s="98"/>
      <c r="D164" s="315"/>
      <c r="E164" s="30"/>
      <c r="F164" s="30"/>
      <c r="G164" s="30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0"/>
      <c r="Z164" s="30"/>
    </row>
    <row r="165" spans="1:26" ht="21" customHeight="1">
      <c r="A165" s="98"/>
      <c r="B165" s="98"/>
      <c r="C165" s="98"/>
      <c r="D165" s="315"/>
      <c r="E165" s="30"/>
      <c r="F165" s="30"/>
      <c r="G165" s="30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0"/>
      <c r="Z165" s="30"/>
    </row>
    <row r="166" spans="1:26" ht="21" customHeight="1">
      <c r="A166" s="98"/>
      <c r="B166" s="98"/>
      <c r="C166" s="98"/>
      <c r="D166" s="315"/>
      <c r="E166" s="30"/>
      <c r="F166" s="30"/>
      <c r="G166" s="30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0"/>
      <c r="Z166" s="30"/>
    </row>
    <row r="167" spans="1:26" ht="21" customHeight="1">
      <c r="A167" s="98"/>
      <c r="B167" s="98"/>
      <c r="C167" s="98"/>
      <c r="D167" s="315"/>
      <c r="E167" s="30"/>
      <c r="F167" s="30"/>
      <c r="G167" s="30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0"/>
      <c r="Z167" s="30"/>
    </row>
    <row r="168" spans="1:26" ht="21" customHeight="1">
      <c r="A168" s="98"/>
      <c r="B168" s="98"/>
      <c r="C168" s="98"/>
      <c r="D168" s="315"/>
      <c r="E168" s="30"/>
      <c r="F168" s="30"/>
      <c r="G168" s="30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0"/>
      <c r="Z168" s="30"/>
    </row>
    <row r="169" spans="1:26" ht="21" customHeight="1">
      <c r="A169" s="98"/>
      <c r="B169" s="98"/>
      <c r="C169" s="98"/>
      <c r="D169" s="315"/>
      <c r="E169" s="30"/>
      <c r="F169" s="30"/>
      <c r="G169" s="30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0"/>
      <c r="Z169" s="30"/>
    </row>
    <row r="170" spans="1:26" ht="21" customHeight="1">
      <c r="A170" s="98"/>
      <c r="B170" s="98"/>
      <c r="C170" s="98"/>
      <c r="D170" s="315"/>
      <c r="E170" s="30"/>
      <c r="F170" s="30"/>
      <c r="G170" s="30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0"/>
      <c r="Z170" s="30"/>
    </row>
    <row r="171" spans="1:26" ht="21" customHeight="1">
      <c r="A171" s="98"/>
      <c r="B171" s="98"/>
      <c r="C171" s="98"/>
      <c r="D171" s="315"/>
      <c r="E171" s="30"/>
      <c r="F171" s="30"/>
      <c r="G171" s="30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0"/>
      <c r="Z171" s="30"/>
    </row>
    <row r="172" spans="1:26" ht="21" customHeight="1">
      <c r="A172" s="98"/>
      <c r="B172" s="98"/>
      <c r="C172" s="98"/>
      <c r="D172" s="315"/>
      <c r="E172" s="30"/>
      <c r="F172" s="30"/>
      <c r="G172" s="30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0"/>
      <c r="Z172" s="30"/>
    </row>
    <row r="173" spans="1:26" ht="21" customHeight="1">
      <c r="A173" s="98"/>
      <c r="B173" s="98"/>
      <c r="C173" s="98"/>
      <c r="D173" s="315"/>
      <c r="E173" s="30"/>
      <c r="F173" s="30"/>
      <c r="G173" s="30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0"/>
      <c r="Z173" s="30"/>
    </row>
    <row r="174" spans="1:26" ht="21" customHeight="1">
      <c r="A174" s="98"/>
      <c r="B174" s="98"/>
      <c r="C174" s="98"/>
      <c r="D174" s="315"/>
      <c r="E174" s="30"/>
      <c r="F174" s="30"/>
      <c r="G174" s="30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0"/>
      <c r="Z174" s="30"/>
    </row>
    <row r="175" spans="1:26" ht="21" customHeight="1">
      <c r="A175" s="98"/>
      <c r="B175" s="98"/>
      <c r="C175" s="98"/>
      <c r="D175" s="315"/>
      <c r="E175" s="30"/>
      <c r="F175" s="30"/>
      <c r="G175" s="30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0"/>
      <c r="Z175" s="30"/>
    </row>
    <row r="176" spans="1:26" ht="21" customHeight="1">
      <c r="A176" s="98"/>
      <c r="B176" s="98"/>
      <c r="C176" s="98"/>
      <c r="D176" s="315"/>
      <c r="E176" s="30"/>
      <c r="F176" s="30"/>
      <c r="G176" s="30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0"/>
      <c r="Z176" s="30"/>
    </row>
    <row r="177" spans="1:26" ht="21" customHeight="1">
      <c r="A177" s="98"/>
      <c r="B177" s="98"/>
      <c r="C177" s="98"/>
      <c r="D177" s="315"/>
      <c r="E177" s="30"/>
      <c r="F177" s="30"/>
      <c r="G177" s="30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0"/>
      <c r="Z177" s="30"/>
    </row>
    <row r="178" spans="1:26" ht="21" customHeight="1">
      <c r="A178" s="98"/>
      <c r="B178" s="98"/>
      <c r="C178" s="98"/>
      <c r="D178" s="315"/>
      <c r="E178" s="30"/>
      <c r="F178" s="30"/>
      <c r="G178" s="30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0"/>
      <c r="Z178" s="30"/>
    </row>
    <row r="179" spans="1:26" ht="21" customHeight="1">
      <c r="A179" s="98"/>
      <c r="B179" s="98"/>
      <c r="C179" s="98"/>
      <c r="D179" s="315"/>
      <c r="E179" s="30"/>
      <c r="F179" s="30"/>
      <c r="G179" s="30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0"/>
      <c r="Z179" s="30"/>
    </row>
    <row r="180" spans="1:26" ht="21" customHeight="1">
      <c r="A180" s="98"/>
      <c r="B180" s="98"/>
      <c r="C180" s="98"/>
      <c r="D180" s="315"/>
      <c r="E180" s="30"/>
      <c r="F180" s="30"/>
      <c r="G180" s="30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0"/>
      <c r="Z180" s="30"/>
    </row>
    <row r="181" spans="1:26" ht="21" customHeight="1">
      <c r="A181" s="98"/>
      <c r="B181" s="98"/>
      <c r="C181" s="98"/>
      <c r="D181" s="315"/>
      <c r="E181" s="30"/>
      <c r="F181" s="30"/>
      <c r="G181" s="30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0"/>
      <c r="Z181" s="30"/>
    </row>
    <row r="182" spans="1:26" ht="21" customHeight="1">
      <c r="A182" s="98"/>
      <c r="B182" s="98"/>
      <c r="C182" s="98"/>
      <c r="D182" s="315"/>
      <c r="E182" s="30"/>
      <c r="F182" s="30"/>
      <c r="G182" s="30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0"/>
      <c r="Z182" s="30"/>
    </row>
    <row r="183" spans="1:26" ht="21" customHeight="1">
      <c r="A183" s="98"/>
      <c r="B183" s="98"/>
      <c r="C183" s="98"/>
      <c r="D183" s="315"/>
      <c r="E183" s="30"/>
      <c r="F183" s="30"/>
      <c r="G183" s="30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0"/>
      <c r="Z183" s="30"/>
    </row>
    <row r="184" spans="1:26" ht="21" customHeight="1">
      <c r="A184" s="98"/>
      <c r="B184" s="98"/>
      <c r="C184" s="98"/>
      <c r="D184" s="315"/>
      <c r="E184" s="30"/>
      <c r="F184" s="30"/>
      <c r="G184" s="30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0"/>
      <c r="Z184" s="30"/>
    </row>
    <row r="185" spans="1:26" ht="21" customHeight="1">
      <c r="A185" s="98"/>
      <c r="B185" s="98"/>
      <c r="C185" s="98"/>
      <c r="D185" s="315"/>
      <c r="E185" s="30"/>
      <c r="F185" s="30"/>
      <c r="G185" s="30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0"/>
      <c r="Z185" s="30"/>
    </row>
    <row r="186" spans="1:26" ht="21" customHeight="1">
      <c r="A186" s="98"/>
      <c r="B186" s="98"/>
      <c r="C186" s="98"/>
      <c r="D186" s="315"/>
      <c r="E186" s="30"/>
      <c r="F186" s="30"/>
      <c r="G186" s="30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0"/>
      <c r="Z186" s="30"/>
    </row>
    <row r="187" spans="1:26" ht="21" customHeight="1">
      <c r="A187" s="98"/>
      <c r="B187" s="98"/>
      <c r="C187" s="98"/>
      <c r="D187" s="315"/>
      <c r="E187" s="30"/>
      <c r="F187" s="30"/>
      <c r="G187" s="30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0"/>
      <c r="Z187" s="30"/>
    </row>
    <row r="188" spans="1:26" ht="21" customHeight="1">
      <c r="A188" s="98"/>
      <c r="B188" s="98"/>
      <c r="C188" s="98"/>
      <c r="D188" s="315"/>
      <c r="E188" s="30"/>
      <c r="F188" s="30"/>
      <c r="G188" s="30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0"/>
      <c r="Z188" s="30"/>
    </row>
    <row r="189" spans="1:26" ht="21" customHeight="1">
      <c r="A189" s="98"/>
      <c r="B189" s="98"/>
      <c r="C189" s="98"/>
      <c r="D189" s="315"/>
      <c r="E189" s="30"/>
      <c r="F189" s="30"/>
      <c r="G189" s="30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0"/>
      <c r="Z189" s="30"/>
    </row>
    <row r="190" spans="1:26" ht="21" customHeight="1">
      <c r="A190" s="98"/>
      <c r="B190" s="98"/>
      <c r="C190" s="98"/>
      <c r="D190" s="315"/>
      <c r="E190" s="30"/>
      <c r="F190" s="30"/>
      <c r="G190" s="30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0"/>
      <c r="Z190" s="30"/>
    </row>
    <row r="191" spans="1:26" ht="21" customHeight="1">
      <c r="A191" s="98"/>
      <c r="B191" s="98"/>
      <c r="C191" s="98"/>
      <c r="D191" s="315"/>
      <c r="E191" s="30"/>
      <c r="F191" s="30"/>
      <c r="G191" s="30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0"/>
      <c r="Z191" s="30"/>
    </row>
    <row r="192" spans="1:26" ht="21" customHeight="1">
      <c r="A192" s="98"/>
      <c r="B192" s="98"/>
      <c r="C192" s="98"/>
      <c r="D192" s="315"/>
      <c r="E192" s="30"/>
      <c r="F192" s="30"/>
      <c r="G192" s="30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0"/>
      <c r="Z192" s="30"/>
    </row>
    <row r="193" spans="1:26" ht="21" customHeight="1">
      <c r="A193" s="98"/>
      <c r="B193" s="98"/>
      <c r="C193" s="98"/>
      <c r="D193" s="315"/>
      <c r="E193" s="30"/>
      <c r="F193" s="30"/>
      <c r="G193" s="30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0"/>
      <c r="Z193" s="30"/>
    </row>
    <row r="194" spans="1:26" ht="21" customHeight="1">
      <c r="A194" s="98"/>
      <c r="B194" s="98"/>
      <c r="C194" s="98"/>
      <c r="D194" s="315"/>
      <c r="E194" s="30"/>
      <c r="F194" s="30"/>
      <c r="G194" s="30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0"/>
      <c r="Z194" s="30"/>
    </row>
    <row r="195" spans="1:26" ht="21" customHeight="1">
      <c r="A195" s="98"/>
      <c r="B195" s="98"/>
      <c r="C195" s="98"/>
      <c r="D195" s="315"/>
      <c r="E195" s="30"/>
      <c r="F195" s="30"/>
      <c r="G195" s="30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0"/>
      <c r="Z195" s="30"/>
    </row>
    <row r="196" spans="1:26" ht="21" customHeight="1">
      <c r="A196" s="98"/>
      <c r="B196" s="98"/>
      <c r="C196" s="98"/>
      <c r="D196" s="315"/>
      <c r="E196" s="30"/>
      <c r="F196" s="30"/>
      <c r="G196" s="30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0"/>
      <c r="Z196" s="30"/>
    </row>
    <row r="197" spans="1:26" ht="21" customHeight="1">
      <c r="A197" s="98"/>
      <c r="B197" s="98"/>
      <c r="C197" s="98"/>
      <c r="D197" s="315"/>
      <c r="E197" s="30"/>
      <c r="F197" s="30"/>
      <c r="G197" s="30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0"/>
      <c r="Z197" s="30"/>
    </row>
    <row r="198" spans="1:26" ht="21" customHeight="1">
      <c r="A198" s="98"/>
      <c r="B198" s="98"/>
      <c r="C198" s="98"/>
      <c r="D198" s="315"/>
      <c r="E198" s="30"/>
      <c r="F198" s="30"/>
      <c r="G198" s="30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0"/>
      <c r="Z198" s="30"/>
    </row>
    <row r="199" spans="1:26" ht="21" customHeight="1">
      <c r="A199" s="98"/>
      <c r="B199" s="98"/>
      <c r="C199" s="98"/>
      <c r="D199" s="315"/>
      <c r="E199" s="30"/>
      <c r="F199" s="30"/>
      <c r="G199" s="30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0"/>
      <c r="Z199" s="30"/>
    </row>
    <row r="200" spans="1:26" ht="21" customHeight="1">
      <c r="A200" s="98"/>
      <c r="B200" s="98"/>
      <c r="C200" s="98"/>
      <c r="D200" s="315"/>
      <c r="E200" s="30"/>
      <c r="F200" s="30"/>
      <c r="G200" s="30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0"/>
      <c r="Z200" s="30"/>
    </row>
    <row r="201" spans="1:26" ht="21" customHeight="1">
      <c r="A201" s="98"/>
      <c r="B201" s="98"/>
      <c r="C201" s="98"/>
      <c r="D201" s="315"/>
      <c r="E201" s="30"/>
      <c r="F201" s="30"/>
      <c r="G201" s="30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0"/>
      <c r="Z201" s="30"/>
    </row>
    <row r="202" spans="1:26" ht="21" customHeight="1">
      <c r="A202" s="98"/>
      <c r="B202" s="98"/>
      <c r="C202" s="98"/>
      <c r="D202" s="315"/>
      <c r="E202" s="30"/>
      <c r="F202" s="30"/>
      <c r="G202" s="30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0"/>
      <c r="Z202" s="30"/>
    </row>
    <row r="203" spans="1:26" ht="21" customHeight="1">
      <c r="A203" s="98"/>
      <c r="B203" s="98"/>
      <c r="C203" s="98"/>
      <c r="D203" s="315"/>
      <c r="E203" s="30"/>
      <c r="F203" s="30"/>
      <c r="G203" s="30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0"/>
      <c r="Z203" s="30"/>
    </row>
    <row r="204" spans="1:26" ht="21" customHeight="1">
      <c r="A204" s="98"/>
      <c r="B204" s="98"/>
      <c r="C204" s="98"/>
      <c r="D204" s="315"/>
      <c r="E204" s="30"/>
      <c r="F204" s="30"/>
      <c r="G204" s="30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0"/>
      <c r="Z204" s="30"/>
    </row>
    <row r="205" spans="1:26" ht="21" customHeight="1">
      <c r="A205" s="98"/>
      <c r="B205" s="98"/>
      <c r="C205" s="98"/>
      <c r="D205" s="315"/>
      <c r="E205" s="30"/>
      <c r="F205" s="30"/>
      <c r="G205" s="30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0"/>
      <c r="Z205" s="30"/>
    </row>
    <row r="206" spans="1:26" ht="21" customHeight="1">
      <c r="A206" s="98"/>
      <c r="B206" s="98"/>
      <c r="C206" s="98"/>
      <c r="D206" s="315"/>
      <c r="E206" s="30"/>
      <c r="F206" s="30"/>
      <c r="G206" s="30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0"/>
      <c r="Z206" s="30"/>
    </row>
    <row r="207" spans="1:26" ht="21" customHeight="1">
      <c r="A207" s="98"/>
      <c r="B207" s="98"/>
      <c r="C207" s="98"/>
      <c r="D207" s="315"/>
      <c r="E207" s="30"/>
      <c r="F207" s="30"/>
      <c r="G207" s="30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0"/>
      <c r="Z207" s="30"/>
    </row>
    <row r="208" spans="1:26" ht="21" customHeight="1">
      <c r="A208" s="98"/>
      <c r="B208" s="98"/>
      <c r="C208" s="98"/>
      <c r="D208" s="315"/>
      <c r="E208" s="30"/>
      <c r="F208" s="30"/>
      <c r="G208" s="30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0"/>
      <c r="Z208" s="30"/>
    </row>
    <row r="209" spans="1:26" ht="21" customHeight="1">
      <c r="A209" s="98"/>
      <c r="B209" s="98"/>
      <c r="C209" s="98"/>
      <c r="D209" s="315"/>
      <c r="E209" s="30"/>
      <c r="F209" s="30"/>
      <c r="G209" s="30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0"/>
      <c r="Z209" s="30"/>
    </row>
    <row r="210" spans="1:26" ht="21" customHeight="1">
      <c r="A210" s="98"/>
      <c r="B210" s="98"/>
      <c r="C210" s="98"/>
      <c r="D210" s="315"/>
      <c r="E210" s="30"/>
      <c r="F210" s="30"/>
      <c r="G210" s="30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0"/>
      <c r="Z210" s="30"/>
    </row>
    <row r="211" spans="1:26" ht="21" customHeight="1">
      <c r="A211" s="98"/>
      <c r="B211" s="98"/>
      <c r="C211" s="98"/>
      <c r="D211" s="315"/>
      <c r="E211" s="30"/>
      <c r="F211" s="30"/>
      <c r="G211" s="30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0"/>
      <c r="Z211" s="30"/>
    </row>
    <row r="212" spans="1:26" ht="21" customHeight="1">
      <c r="A212" s="98"/>
      <c r="B212" s="98"/>
      <c r="C212" s="98"/>
      <c r="D212" s="315"/>
      <c r="E212" s="30"/>
      <c r="F212" s="30"/>
      <c r="G212" s="30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0"/>
      <c r="Z212" s="30"/>
    </row>
    <row r="213" spans="1:26" ht="21" customHeight="1">
      <c r="A213" s="98"/>
      <c r="B213" s="98"/>
      <c r="C213" s="98"/>
      <c r="D213" s="315"/>
      <c r="E213" s="30"/>
      <c r="F213" s="30"/>
      <c r="G213" s="30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0"/>
      <c r="Z213" s="30"/>
    </row>
    <row r="214" spans="1:26" ht="21" customHeight="1">
      <c r="A214" s="98"/>
      <c r="B214" s="98"/>
      <c r="C214" s="98"/>
      <c r="D214" s="315"/>
      <c r="E214" s="30"/>
      <c r="F214" s="30"/>
      <c r="G214" s="30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0"/>
      <c r="Z214" s="30"/>
    </row>
    <row r="215" spans="1:26" ht="21" customHeight="1">
      <c r="A215" s="98"/>
      <c r="B215" s="98"/>
      <c r="C215" s="98"/>
      <c r="D215" s="315"/>
      <c r="E215" s="30"/>
      <c r="F215" s="30"/>
      <c r="G215" s="30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0"/>
      <c r="Z215" s="30"/>
    </row>
    <row r="216" spans="1:26" ht="21" customHeight="1">
      <c r="A216" s="98"/>
      <c r="B216" s="98"/>
      <c r="C216" s="98"/>
      <c r="D216" s="315"/>
      <c r="E216" s="30"/>
      <c r="F216" s="30"/>
      <c r="G216" s="30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0"/>
      <c r="Z216" s="30"/>
    </row>
    <row r="217" spans="1:26" ht="21" customHeight="1">
      <c r="A217" s="98"/>
      <c r="B217" s="98"/>
      <c r="C217" s="98"/>
      <c r="D217" s="315"/>
      <c r="E217" s="30"/>
      <c r="F217" s="30"/>
      <c r="G217" s="30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0"/>
      <c r="Z217" s="30"/>
    </row>
    <row r="218" spans="1:26" ht="21" customHeight="1">
      <c r="A218" s="98"/>
      <c r="B218" s="98"/>
      <c r="C218" s="98"/>
      <c r="D218" s="315"/>
      <c r="E218" s="30"/>
      <c r="F218" s="30"/>
      <c r="G218" s="30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0"/>
      <c r="Z218" s="30"/>
    </row>
    <row r="219" spans="1:26" ht="21" customHeight="1">
      <c r="A219" s="98"/>
      <c r="B219" s="98"/>
      <c r="C219" s="98"/>
      <c r="D219" s="315"/>
      <c r="E219" s="30"/>
      <c r="F219" s="30"/>
      <c r="G219" s="30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0"/>
      <c r="Z219" s="30"/>
    </row>
    <row r="220" spans="1:26" ht="21" customHeight="1">
      <c r="A220" s="98"/>
      <c r="B220" s="98"/>
      <c r="C220" s="98"/>
      <c r="D220" s="315"/>
      <c r="E220" s="30"/>
      <c r="F220" s="30"/>
      <c r="G220" s="30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0"/>
      <c r="Z220" s="30"/>
    </row>
    <row r="221" spans="1:26" ht="21" customHeight="1">
      <c r="A221" s="98"/>
      <c r="B221" s="98"/>
      <c r="C221" s="98"/>
      <c r="D221" s="315"/>
      <c r="E221" s="30"/>
      <c r="F221" s="30"/>
      <c r="G221" s="30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0"/>
      <c r="Z221" s="30"/>
    </row>
    <row r="222" spans="1:26" ht="21" customHeight="1">
      <c r="A222" s="98"/>
      <c r="B222" s="98"/>
      <c r="C222" s="98"/>
      <c r="D222" s="315"/>
      <c r="E222" s="30"/>
      <c r="F222" s="30"/>
      <c r="G222" s="30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0"/>
      <c r="Z222" s="30"/>
    </row>
    <row r="223" spans="1:26" ht="21" customHeight="1">
      <c r="A223" s="98"/>
      <c r="B223" s="98"/>
      <c r="C223" s="98"/>
      <c r="D223" s="315"/>
      <c r="E223" s="30"/>
      <c r="F223" s="30"/>
      <c r="G223" s="30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0"/>
      <c r="Z223" s="30"/>
    </row>
    <row r="224" spans="1:26" ht="21" customHeight="1">
      <c r="A224" s="98"/>
      <c r="B224" s="98"/>
      <c r="C224" s="98"/>
      <c r="D224" s="315"/>
      <c r="E224" s="30"/>
      <c r="F224" s="30"/>
      <c r="G224" s="30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0"/>
      <c r="Z224" s="30"/>
    </row>
    <row r="225" spans="1:26" ht="21" customHeight="1">
      <c r="A225" s="98"/>
      <c r="B225" s="98"/>
      <c r="C225" s="98"/>
      <c r="D225" s="315"/>
      <c r="E225" s="30"/>
      <c r="F225" s="30"/>
      <c r="G225" s="30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0"/>
      <c r="Z225" s="30"/>
    </row>
    <row r="226" spans="1:26" ht="21" customHeight="1">
      <c r="A226" s="98"/>
      <c r="B226" s="98"/>
      <c r="C226" s="98"/>
      <c r="D226" s="315"/>
      <c r="E226" s="30"/>
      <c r="F226" s="30"/>
      <c r="G226" s="30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0"/>
      <c r="Z226" s="30"/>
    </row>
    <row r="227" spans="1:26" ht="21" customHeight="1">
      <c r="A227" s="98"/>
      <c r="B227" s="98"/>
      <c r="C227" s="98"/>
      <c r="D227" s="315"/>
      <c r="E227" s="30"/>
      <c r="F227" s="30"/>
      <c r="G227" s="30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0"/>
      <c r="Z227" s="30"/>
    </row>
    <row r="228" spans="1:26" ht="21" customHeight="1">
      <c r="A228" s="98"/>
      <c r="B228" s="98"/>
      <c r="C228" s="98"/>
      <c r="D228" s="315"/>
      <c r="E228" s="30"/>
      <c r="F228" s="30"/>
      <c r="G228" s="30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0"/>
      <c r="Z228" s="30"/>
    </row>
    <row r="229" spans="1:26" ht="21" customHeight="1">
      <c r="A229" s="98"/>
      <c r="B229" s="98"/>
      <c r="C229" s="98"/>
      <c r="D229" s="315"/>
      <c r="E229" s="30"/>
      <c r="F229" s="30"/>
      <c r="G229" s="30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0"/>
      <c r="Z229" s="30"/>
    </row>
    <row r="230" spans="1:26" ht="21" customHeight="1">
      <c r="A230" s="98"/>
      <c r="B230" s="98"/>
      <c r="C230" s="98"/>
      <c r="D230" s="315"/>
      <c r="E230" s="30"/>
      <c r="F230" s="30"/>
      <c r="G230" s="30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0"/>
      <c r="Z230" s="30"/>
    </row>
    <row r="231" spans="1:26" ht="21" customHeight="1">
      <c r="A231" s="98"/>
      <c r="B231" s="98"/>
      <c r="C231" s="98"/>
      <c r="D231" s="315"/>
      <c r="E231" s="30"/>
      <c r="F231" s="30"/>
      <c r="G231" s="30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0"/>
      <c r="Z231" s="30"/>
    </row>
    <row r="232" spans="1:26" ht="21" customHeight="1">
      <c r="A232" s="98"/>
      <c r="B232" s="98"/>
      <c r="C232" s="98"/>
      <c r="D232" s="315"/>
      <c r="E232" s="30"/>
      <c r="F232" s="30"/>
      <c r="G232" s="30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0"/>
      <c r="Z232" s="30"/>
    </row>
    <row r="233" spans="1:26" ht="21" customHeight="1">
      <c r="A233" s="98"/>
      <c r="B233" s="98"/>
      <c r="C233" s="98"/>
      <c r="D233" s="315"/>
      <c r="E233" s="30"/>
      <c r="F233" s="30"/>
      <c r="G233" s="30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0"/>
      <c r="Z233" s="30"/>
    </row>
    <row r="234" spans="1:26" ht="21" customHeight="1">
      <c r="A234" s="98"/>
      <c r="B234" s="98"/>
      <c r="C234" s="98"/>
      <c r="D234" s="315"/>
      <c r="E234" s="30"/>
      <c r="F234" s="30"/>
      <c r="G234" s="30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0"/>
      <c r="Z234" s="30"/>
    </row>
    <row r="235" spans="1:26" ht="21" customHeight="1">
      <c r="A235" s="98"/>
      <c r="B235" s="98"/>
      <c r="C235" s="98"/>
      <c r="D235" s="315"/>
      <c r="E235" s="30"/>
      <c r="F235" s="30"/>
      <c r="G235" s="30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0"/>
      <c r="Z235" s="30"/>
    </row>
    <row r="236" spans="1:26" ht="21" customHeight="1">
      <c r="A236" s="98"/>
      <c r="B236" s="98"/>
      <c r="C236" s="98"/>
      <c r="D236" s="315"/>
      <c r="E236" s="30"/>
      <c r="F236" s="30"/>
      <c r="G236" s="30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0"/>
      <c r="Z236" s="30"/>
    </row>
    <row r="237" spans="1:26" ht="21" customHeight="1">
      <c r="A237" s="98"/>
      <c r="B237" s="98"/>
      <c r="C237" s="98"/>
      <c r="D237" s="315"/>
      <c r="E237" s="30"/>
      <c r="F237" s="30"/>
      <c r="G237" s="30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0"/>
      <c r="Z237" s="30"/>
    </row>
    <row r="238" spans="1:26" ht="21" customHeight="1">
      <c r="A238" s="98"/>
      <c r="B238" s="98"/>
      <c r="C238" s="98"/>
      <c r="D238" s="315"/>
      <c r="E238" s="30"/>
      <c r="F238" s="30"/>
      <c r="G238" s="30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0"/>
      <c r="Z238" s="30"/>
    </row>
    <row r="239" spans="1:26" ht="21" customHeight="1">
      <c r="A239" s="98"/>
      <c r="B239" s="98"/>
      <c r="C239" s="98"/>
      <c r="D239" s="315"/>
      <c r="E239" s="30"/>
      <c r="F239" s="30"/>
      <c r="G239" s="30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0"/>
      <c r="Z239" s="30"/>
    </row>
    <row r="240" spans="1:26" ht="21" customHeight="1">
      <c r="A240" s="98"/>
      <c r="B240" s="98"/>
      <c r="C240" s="98"/>
      <c r="D240" s="315"/>
      <c r="E240" s="30"/>
      <c r="F240" s="30"/>
      <c r="G240" s="30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0"/>
      <c r="Z240" s="30"/>
    </row>
    <row r="241" spans="1:26" ht="21" customHeight="1">
      <c r="A241" s="98"/>
      <c r="B241" s="98"/>
      <c r="C241" s="98"/>
      <c r="D241" s="315"/>
      <c r="E241" s="30"/>
      <c r="F241" s="30"/>
      <c r="G241" s="30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0"/>
      <c r="Z241" s="30"/>
    </row>
    <row r="242" spans="1:26" ht="21" customHeight="1">
      <c r="A242" s="98"/>
      <c r="B242" s="98"/>
      <c r="C242" s="98"/>
      <c r="D242" s="315"/>
      <c r="E242" s="30"/>
      <c r="F242" s="30"/>
      <c r="G242" s="30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0"/>
      <c r="Z242" s="30"/>
    </row>
    <row r="243" spans="1:26" ht="21" customHeight="1">
      <c r="A243" s="98"/>
      <c r="B243" s="98"/>
      <c r="C243" s="98"/>
      <c r="D243" s="315"/>
      <c r="E243" s="30"/>
      <c r="F243" s="30"/>
      <c r="G243" s="30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0"/>
      <c r="Z243" s="30"/>
    </row>
    <row r="244" spans="1:26" ht="21" customHeight="1">
      <c r="A244" s="98"/>
      <c r="B244" s="98"/>
      <c r="C244" s="98"/>
      <c r="D244" s="315"/>
      <c r="E244" s="30"/>
      <c r="F244" s="30"/>
      <c r="G244" s="30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0"/>
      <c r="Z244" s="30"/>
    </row>
    <row r="245" spans="1:26" ht="21" customHeight="1">
      <c r="A245" s="98"/>
      <c r="B245" s="98"/>
      <c r="C245" s="98"/>
      <c r="D245" s="315"/>
      <c r="E245" s="30"/>
      <c r="F245" s="30"/>
      <c r="G245" s="30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0"/>
      <c r="Z245" s="30"/>
    </row>
    <row r="246" spans="1:26" ht="21" customHeight="1">
      <c r="A246" s="98"/>
      <c r="B246" s="98"/>
      <c r="C246" s="98"/>
      <c r="D246" s="315"/>
      <c r="E246" s="30"/>
      <c r="F246" s="30"/>
      <c r="G246" s="30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0"/>
      <c r="Z246" s="30"/>
    </row>
    <row r="247" spans="1:26" ht="21" customHeight="1">
      <c r="A247" s="98"/>
      <c r="B247" s="98"/>
      <c r="C247" s="98"/>
      <c r="D247" s="315"/>
      <c r="E247" s="30"/>
      <c r="F247" s="30"/>
      <c r="G247" s="30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0"/>
      <c r="Z247" s="30"/>
    </row>
    <row r="248" spans="1:26" ht="21" customHeight="1">
      <c r="A248" s="98"/>
      <c r="B248" s="98"/>
      <c r="C248" s="98"/>
      <c r="D248" s="315"/>
      <c r="E248" s="30"/>
      <c r="F248" s="30"/>
      <c r="G248" s="30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0"/>
      <c r="Z248" s="30"/>
    </row>
    <row r="249" spans="1:26" ht="21" customHeight="1">
      <c r="A249" s="98"/>
      <c r="B249" s="98"/>
      <c r="C249" s="98"/>
      <c r="D249" s="315"/>
      <c r="E249" s="30"/>
      <c r="F249" s="30"/>
      <c r="G249" s="30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0"/>
      <c r="Z249" s="30"/>
    </row>
    <row r="250" spans="1:26" ht="21" customHeight="1">
      <c r="A250" s="98"/>
      <c r="B250" s="98"/>
      <c r="C250" s="98"/>
      <c r="D250" s="315"/>
      <c r="E250" s="30"/>
      <c r="F250" s="30"/>
      <c r="G250" s="30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0"/>
      <c r="Z250" s="30"/>
    </row>
    <row r="251" spans="1:26" ht="21" customHeight="1">
      <c r="A251" s="98"/>
      <c r="B251" s="98"/>
      <c r="C251" s="98"/>
      <c r="D251" s="315"/>
      <c r="E251" s="30"/>
      <c r="F251" s="30"/>
      <c r="G251" s="30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0"/>
      <c r="Z251" s="30"/>
    </row>
    <row r="252" spans="1:26" ht="21" customHeight="1">
      <c r="A252" s="98"/>
      <c r="B252" s="98"/>
      <c r="C252" s="98"/>
      <c r="D252" s="315"/>
      <c r="E252" s="30"/>
      <c r="F252" s="30"/>
      <c r="G252" s="30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0"/>
      <c r="Z252" s="30"/>
    </row>
    <row r="253" spans="1:26" ht="21" customHeight="1">
      <c r="A253" s="98"/>
      <c r="B253" s="98"/>
      <c r="C253" s="98"/>
      <c r="D253" s="315"/>
      <c r="E253" s="30"/>
      <c r="F253" s="30"/>
      <c r="G253" s="30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0"/>
      <c r="Z253" s="30"/>
    </row>
    <row r="254" spans="1:26" ht="21" customHeight="1">
      <c r="A254" s="98"/>
      <c r="B254" s="98"/>
      <c r="C254" s="98"/>
      <c r="D254" s="315"/>
      <c r="E254" s="30"/>
      <c r="F254" s="30"/>
      <c r="G254" s="30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0"/>
      <c r="Z254" s="30"/>
    </row>
    <row r="255" spans="1:26" ht="21" customHeight="1">
      <c r="A255" s="98"/>
      <c r="B255" s="98"/>
      <c r="C255" s="98"/>
      <c r="D255" s="315"/>
      <c r="E255" s="30"/>
      <c r="F255" s="30"/>
      <c r="G255" s="30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0"/>
      <c r="Z255" s="30"/>
    </row>
    <row r="256" spans="1:26" ht="21" customHeight="1">
      <c r="A256" s="98"/>
      <c r="B256" s="98"/>
      <c r="C256" s="98"/>
      <c r="D256" s="315"/>
      <c r="E256" s="30"/>
      <c r="F256" s="30"/>
      <c r="G256" s="30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0"/>
      <c r="Z256" s="30"/>
    </row>
    <row r="257" spans="1:26" ht="21" customHeight="1">
      <c r="A257" s="98"/>
      <c r="B257" s="98"/>
      <c r="C257" s="98"/>
      <c r="D257" s="315"/>
      <c r="E257" s="30"/>
      <c r="F257" s="30"/>
      <c r="G257" s="30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0"/>
      <c r="Z257" s="30"/>
    </row>
    <row r="258" spans="1:26" ht="21" customHeight="1">
      <c r="A258" s="98"/>
      <c r="B258" s="98"/>
      <c r="C258" s="98"/>
      <c r="D258" s="315"/>
      <c r="E258" s="30"/>
      <c r="F258" s="30"/>
      <c r="G258" s="30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0"/>
      <c r="Z258" s="30"/>
    </row>
    <row r="259" spans="1:26" ht="21" customHeight="1">
      <c r="A259" s="98"/>
      <c r="B259" s="98"/>
      <c r="C259" s="98"/>
      <c r="D259" s="315"/>
      <c r="E259" s="30"/>
      <c r="F259" s="30"/>
      <c r="G259" s="30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0"/>
      <c r="Z259" s="30"/>
    </row>
    <row r="260" spans="1:26" ht="21" customHeight="1">
      <c r="A260" s="98"/>
      <c r="B260" s="98"/>
      <c r="C260" s="98"/>
      <c r="D260" s="315"/>
      <c r="E260" s="30"/>
      <c r="F260" s="30"/>
      <c r="G260" s="30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0"/>
      <c r="Z260" s="30"/>
    </row>
    <row r="261" spans="1:26" ht="21" customHeight="1">
      <c r="A261" s="98"/>
      <c r="B261" s="98"/>
      <c r="C261" s="98"/>
      <c r="D261" s="315"/>
      <c r="E261" s="30"/>
      <c r="F261" s="30"/>
      <c r="G261" s="30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0"/>
      <c r="Z261" s="30"/>
    </row>
    <row r="262" spans="1:26" ht="21" customHeight="1">
      <c r="A262" s="98"/>
      <c r="B262" s="98"/>
      <c r="C262" s="98"/>
      <c r="D262" s="315"/>
      <c r="E262" s="30"/>
      <c r="F262" s="30"/>
      <c r="G262" s="30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0"/>
      <c r="Z262" s="30"/>
    </row>
    <row r="263" spans="1:26" ht="21" customHeight="1">
      <c r="A263" s="98"/>
      <c r="B263" s="98"/>
      <c r="C263" s="98"/>
      <c r="D263" s="315"/>
      <c r="E263" s="30"/>
      <c r="F263" s="30"/>
      <c r="G263" s="30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0"/>
      <c r="Z263" s="30"/>
    </row>
    <row r="264" spans="1:26" ht="21" customHeight="1">
      <c r="A264" s="98"/>
      <c r="B264" s="98"/>
      <c r="C264" s="98"/>
      <c r="D264" s="315"/>
      <c r="E264" s="30"/>
      <c r="F264" s="30"/>
      <c r="G264" s="30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0"/>
      <c r="Z264" s="30"/>
    </row>
    <row r="265" spans="1:26" ht="21" customHeight="1">
      <c r="A265" s="98"/>
      <c r="B265" s="98"/>
      <c r="C265" s="98"/>
      <c r="D265" s="315"/>
      <c r="E265" s="30"/>
      <c r="F265" s="30"/>
      <c r="G265" s="30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0"/>
      <c r="Z265" s="30"/>
    </row>
    <row r="266" spans="1:26" ht="21" customHeight="1">
      <c r="A266" s="98"/>
      <c r="B266" s="98"/>
      <c r="C266" s="98"/>
      <c r="D266" s="315"/>
      <c r="E266" s="30"/>
      <c r="F266" s="30"/>
      <c r="G266" s="30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0"/>
      <c r="Z266" s="30"/>
    </row>
    <row r="267" spans="1:26" ht="21" customHeight="1">
      <c r="A267" s="98"/>
      <c r="B267" s="98"/>
      <c r="C267" s="98"/>
      <c r="D267" s="315"/>
      <c r="E267" s="30"/>
      <c r="F267" s="30"/>
      <c r="G267" s="30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0"/>
      <c r="Z267" s="30"/>
    </row>
    <row r="268" spans="1:26" ht="21" customHeight="1">
      <c r="A268" s="98"/>
      <c r="B268" s="98"/>
      <c r="C268" s="98"/>
      <c r="D268" s="315"/>
      <c r="E268" s="30"/>
      <c r="F268" s="30"/>
      <c r="G268" s="30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0"/>
      <c r="Z268" s="30"/>
    </row>
    <row r="269" spans="1:26" ht="21" customHeight="1">
      <c r="A269" s="98"/>
      <c r="B269" s="98"/>
      <c r="C269" s="98"/>
      <c r="D269" s="315"/>
      <c r="E269" s="30"/>
      <c r="F269" s="30"/>
      <c r="G269" s="30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0"/>
      <c r="Z269" s="30"/>
    </row>
    <row r="270" spans="1:26" ht="21" customHeight="1">
      <c r="A270" s="98"/>
      <c r="B270" s="98"/>
      <c r="C270" s="98"/>
      <c r="D270" s="315"/>
      <c r="E270" s="30"/>
      <c r="F270" s="30"/>
      <c r="G270" s="30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0"/>
      <c r="Z270" s="30"/>
    </row>
    <row r="271" spans="1:26" ht="21" customHeight="1">
      <c r="A271" s="98"/>
      <c r="B271" s="98"/>
      <c r="C271" s="98"/>
      <c r="D271" s="315"/>
      <c r="E271" s="30"/>
      <c r="F271" s="30"/>
      <c r="G271" s="30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0"/>
      <c r="Z271" s="30"/>
    </row>
    <row r="272" spans="1:26" ht="21" customHeight="1">
      <c r="A272" s="98"/>
      <c r="B272" s="98"/>
      <c r="C272" s="98"/>
      <c r="D272" s="315"/>
      <c r="E272" s="30"/>
      <c r="F272" s="30"/>
      <c r="G272" s="30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0"/>
      <c r="Z272" s="30"/>
    </row>
    <row r="273" spans="1:26" ht="21" customHeight="1">
      <c r="A273" s="98"/>
      <c r="B273" s="98"/>
      <c r="C273" s="98"/>
      <c r="D273" s="315"/>
      <c r="E273" s="30"/>
      <c r="F273" s="30"/>
      <c r="G273" s="30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0"/>
      <c r="Z273" s="30"/>
    </row>
    <row r="274" spans="1:26" ht="21" customHeight="1">
      <c r="A274" s="98"/>
      <c r="B274" s="98"/>
      <c r="C274" s="98"/>
      <c r="D274" s="315"/>
      <c r="E274" s="30"/>
      <c r="F274" s="30"/>
      <c r="G274" s="30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0"/>
      <c r="Z274" s="30"/>
    </row>
    <row r="275" spans="1:26" ht="21" customHeight="1">
      <c r="A275" s="98"/>
      <c r="B275" s="98"/>
      <c r="C275" s="98"/>
      <c r="D275" s="315"/>
      <c r="E275" s="30"/>
      <c r="F275" s="30"/>
      <c r="G275" s="30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0"/>
      <c r="Z275" s="30"/>
    </row>
    <row r="276" spans="1:26" ht="21" customHeight="1">
      <c r="A276" s="98"/>
      <c r="B276" s="98"/>
      <c r="C276" s="98"/>
      <c r="D276" s="315"/>
      <c r="E276" s="30"/>
      <c r="F276" s="30"/>
      <c r="G276" s="30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0"/>
      <c r="Z276" s="30"/>
    </row>
    <row r="277" spans="1:26" ht="21" customHeight="1">
      <c r="A277" s="98"/>
      <c r="B277" s="98"/>
      <c r="C277" s="98"/>
      <c r="D277" s="315"/>
      <c r="E277" s="30"/>
      <c r="F277" s="30"/>
      <c r="G277" s="30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0"/>
      <c r="Z277" s="30"/>
    </row>
    <row r="278" spans="1:26" ht="21" customHeight="1">
      <c r="A278" s="98"/>
      <c r="B278" s="98"/>
      <c r="C278" s="98"/>
      <c r="D278" s="315"/>
      <c r="E278" s="30"/>
      <c r="F278" s="30"/>
      <c r="G278" s="30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0"/>
      <c r="Z278" s="30"/>
    </row>
    <row r="279" spans="1:26" ht="21" customHeight="1">
      <c r="A279" s="98"/>
      <c r="B279" s="98"/>
      <c r="C279" s="98"/>
      <c r="D279" s="315"/>
      <c r="E279" s="30"/>
      <c r="F279" s="30"/>
      <c r="G279" s="30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0"/>
      <c r="Z279" s="30"/>
    </row>
    <row r="280" spans="1:26" ht="21" customHeight="1">
      <c r="A280" s="98"/>
      <c r="B280" s="98"/>
      <c r="C280" s="98"/>
      <c r="D280" s="315"/>
      <c r="E280" s="30"/>
      <c r="F280" s="30"/>
      <c r="G280" s="30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0"/>
      <c r="Z280" s="30"/>
    </row>
    <row r="281" spans="1:26" ht="21" customHeight="1">
      <c r="A281" s="98"/>
      <c r="B281" s="98"/>
      <c r="C281" s="98"/>
      <c r="D281" s="315"/>
      <c r="E281" s="30"/>
      <c r="F281" s="30"/>
      <c r="G281" s="30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0"/>
      <c r="Z281" s="30"/>
    </row>
    <row r="282" spans="1:26" ht="21" customHeight="1">
      <c r="A282" s="98"/>
      <c r="B282" s="98"/>
      <c r="C282" s="98"/>
      <c r="D282" s="315"/>
      <c r="E282" s="30"/>
      <c r="F282" s="30"/>
      <c r="G282" s="30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0"/>
      <c r="Z282" s="30"/>
    </row>
    <row r="283" spans="1:26" ht="21" customHeight="1">
      <c r="A283" s="98"/>
      <c r="B283" s="98"/>
      <c r="C283" s="98"/>
      <c r="D283" s="315"/>
      <c r="E283" s="30"/>
      <c r="F283" s="30"/>
      <c r="G283" s="30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0"/>
      <c r="Z283" s="30"/>
    </row>
    <row r="284" spans="1:26" ht="21" customHeight="1">
      <c r="A284" s="98"/>
      <c r="B284" s="98"/>
      <c r="C284" s="98"/>
      <c r="D284" s="315"/>
      <c r="E284" s="30"/>
      <c r="F284" s="30"/>
      <c r="G284" s="30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0"/>
      <c r="Z284" s="30"/>
    </row>
    <row r="285" spans="1:26" ht="21" customHeight="1">
      <c r="A285" s="98"/>
      <c r="B285" s="98"/>
      <c r="C285" s="98"/>
      <c r="D285" s="315"/>
      <c r="E285" s="30"/>
      <c r="F285" s="30"/>
      <c r="G285" s="30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0"/>
      <c r="Z285" s="30"/>
    </row>
    <row r="286" spans="1:26" ht="21" customHeight="1">
      <c r="A286" s="98"/>
      <c r="B286" s="98"/>
      <c r="C286" s="98"/>
      <c r="D286" s="315"/>
      <c r="E286" s="30"/>
      <c r="F286" s="30"/>
      <c r="G286" s="30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0"/>
      <c r="Z286" s="30"/>
    </row>
    <row r="287" spans="1:26" ht="21" customHeight="1">
      <c r="A287" s="98"/>
      <c r="B287" s="98"/>
      <c r="C287" s="98"/>
      <c r="D287" s="315"/>
      <c r="E287" s="30"/>
      <c r="F287" s="30"/>
      <c r="G287" s="30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0"/>
      <c r="Z287" s="30"/>
    </row>
    <row r="288" spans="1:26" ht="21" customHeight="1">
      <c r="A288" s="98"/>
      <c r="B288" s="98"/>
      <c r="C288" s="98"/>
      <c r="D288" s="315"/>
      <c r="E288" s="30"/>
      <c r="F288" s="30"/>
      <c r="G288" s="30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0"/>
      <c r="Z288" s="30"/>
    </row>
    <row r="289" spans="1:26" ht="21" customHeight="1">
      <c r="A289" s="98"/>
      <c r="B289" s="98"/>
      <c r="C289" s="98"/>
      <c r="D289" s="315"/>
      <c r="E289" s="30"/>
      <c r="F289" s="30"/>
      <c r="G289" s="30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0"/>
      <c r="Z289" s="30"/>
    </row>
    <row r="290" spans="1:26" ht="21" customHeight="1">
      <c r="A290" s="98"/>
      <c r="B290" s="98"/>
      <c r="C290" s="98"/>
      <c r="D290" s="315"/>
      <c r="E290" s="30"/>
      <c r="F290" s="30"/>
      <c r="G290" s="30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0"/>
      <c r="Z290" s="30"/>
    </row>
    <row r="291" spans="1:26" ht="21" customHeight="1">
      <c r="A291" s="98"/>
      <c r="B291" s="98"/>
      <c r="C291" s="98"/>
      <c r="D291" s="315"/>
      <c r="E291" s="30"/>
      <c r="F291" s="30"/>
      <c r="G291" s="30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0"/>
      <c r="Z291" s="30"/>
    </row>
    <row r="292" spans="1:26" ht="21" customHeight="1">
      <c r="A292" s="98"/>
      <c r="B292" s="98"/>
      <c r="C292" s="98"/>
      <c r="D292" s="315"/>
      <c r="E292" s="30"/>
      <c r="F292" s="30"/>
      <c r="G292" s="30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0"/>
      <c r="Z292" s="30"/>
    </row>
    <row r="293" spans="1:26" ht="21" customHeight="1">
      <c r="A293" s="98"/>
      <c r="B293" s="98"/>
      <c r="C293" s="98"/>
      <c r="D293" s="315"/>
      <c r="E293" s="30"/>
      <c r="F293" s="30"/>
      <c r="G293" s="30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0"/>
      <c r="Z293" s="30"/>
    </row>
    <row r="294" spans="1:26" ht="21" customHeight="1">
      <c r="A294" s="98"/>
      <c r="B294" s="98"/>
      <c r="C294" s="98"/>
      <c r="D294" s="315"/>
      <c r="E294" s="30"/>
      <c r="F294" s="30"/>
      <c r="G294" s="30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0"/>
      <c r="Z294" s="30"/>
    </row>
    <row r="295" spans="1:26" ht="21" customHeight="1">
      <c r="A295" s="98"/>
      <c r="B295" s="98"/>
      <c r="C295" s="98"/>
      <c r="D295" s="315"/>
      <c r="E295" s="30"/>
      <c r="F295" s="30"/>
      <c r="G295" s="30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0"/>
      <c r="Z295" s="30"/>
    </row>
    <row r="296" spans="1:26" ht="21" customHeight="1">
      <c r="A296" s="98"/>
      <c r="B296" s="98"/>
      <c r="C296" s="98"/>
      <c r="D296" s="315"/>
      <c r="E296" s="30"/>
      <c r="F296" s="30"/>
      <c r="G296" s="30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0"/>
      <c r="Z296" s="30"/>
    </row>
    <row r="297" spans="1:26" ht="21" customHeight="1">
      <c r="A297" s="98"/>
      <c r="B297" s="98"/>
      <c r="C297" s="98"/>
      <c r="D297" s="315"/>
      <c r="E297" s="30"/>
      <c r="F297" s="30"/>
      <c r="G297" s="30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0"/>
      <c r="Z297" s="30"/>
    </row>
    <row r="298" spans="1:26" ht="21" customHeight="1">
      <c r="A298" s="98"/>
      <c r="B298" s="98"/>
      <c r="C298" s="98"/>
      <c r="D298" s="315"/>
      <c r="E298" s="30"/>
      <c r="F298" s="30"/>
      <c r="G298" s="30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0"/>
      <c r="Z298" s="30"/>
    </row>
    <row r="299" spans="1:26" ht="21" customHeight="1">
      <c r="A299" s="98"/>
      <c r="B299" s="98"/>
      <c r="C299" s="98"/>
      <c r="D299" s="315"/>
      <c r="E299" s="30"/>
      <c r="F299" s="30"/>
      <c r="G299" s="30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0"/>
      <c r="Z299" s="30"/>
    </row>
    <row r="300" spans="1:26" ht="21" customHeight="1">
      <c r="A300" s="98"/>
      <c r="B300" s="98"/>
      <c r="C300" s="98"/>
      <c r="D300" s="315"/>
      <c r="E300" s="30"/>
      <c r="F300" s="30"/>
      <c r="G300" s="30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0"/>
      <c r="Z300" s="30"/>
    </row>
    <row r="301" spans="1:26" ht="21" customHeight="1">
      <c r="A301" s="98"/>
      <c r="B301" s="98"/>
      <c r="C301" s="98"/>
      <c r="D301" s="315"/>
      <c r="E301" s="30"/>
      <c r="F301" s="30"/>
      <c r="G301" s="30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0"/>
      <c r="Z301" s="30"/>
    </row>
    <row r="302" spans="1:26" ht="21" customHeight="1">
      <c r="A302" s="98"/>
      <c r="B302" s="98"/>
      <c r="C302" s="98"/>
      <c r="D302" s="315"/>
      <c r="E302" s="30"/>
      <c r="F302" s="30"/>
      <c r="G302" s="30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0"/>
      <c r="Z302" s="30"/>
    </row>
    <row r="303" spans="1:26" ht="21" customHeight="1">
      <c r="A303" s="98"/>
      <c r="B303" s="98"/>
      <c r="C303" s="98"/>
      <c r="D303" s="315"/>
      <c r="E303" s="30"/>
      <c r="F303" s="30"/>
      <c r="G303" s="30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0"/>
      <c r="Z303" s="30"/>
    </row>
    <row r="304" spans="1:26" ht="21" customHeight="1">
      <c r="A304" s="98"/>
      <c r="B304" s="98"/>
      <c r="C304" s="98"/>
      <c r="D304" s="315"/>
      <c r="E304" s="30"/>
      <c r="F304" s="30"/>
      <c r="G304" s="30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0"/>
      <c r="Z304" s="30"/>
    </row>
    <row r="305" spans="1:26" ht="21" customHeight="1">
      <c r="A305" s="98"/>
      <c r="B305" s="98"/>
      <c r="C305" s="98"/>
      <c r="D305" s="315"/>
      <c r="E305" s="30"/>
      <c r="F305" s="30"/>
      <c r="G305" s="30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0"/>
      <c r="Z305" s="30"/>
    </row>
    <row r="306" spans="1:26" ht="21" customHeight="1">
      <c r="A306" s="98"/>
      <c r="B306" s="98"/>
      <c r="C306" s="98"/>
      <c r="D306" s="315"/>
      <c r="E306" s="30"/>
      <c r="F306" s="30"/>
      <c r="G306" s="30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0"/>
      <c r="Z306" s="30"/>
    </row>
    <row r="307" spans="1:26" ht="21" customHeight="1">
      <c r="A307" s="98"/>
      <c r="B307" s="98"/>
      <c r="C307" s="98"/>
      <c r="D307" s="315"/>
      <c r="E307" s="30"/>
      <c r="F307" s="30"/>
      <c r="G307" s="30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0"/>
      <c r="Z307" s="30"/>
    </row>
    <row r="308" spans="1:26" ht="21" customHeight="1">
      <c r="A308" s="98"/>
      <c r="B308" s="98"/>
      <c r="C308" s="98"/>
      <c r="D308" s="315"/>
      <c r="E308" s="30"/>
      <c r="F308" s="30"/>
      <c r="G308" s="30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0"/>
      <c r="Z308" s="30"/>
    </row>
    <row r="309" spans="1:26" ht="21" customHeight="1">
      <c r="A309" s="98"/>
      <c r="B309" s="98"/>
      <c r="C309" s="98"/>
      <c r="D309" s="315"/>
      <c r="E309" s="30"/>
      <c r="F309" s="30"/>
      <c r="G309" s="30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0"/>
      <c r="Z309" s="30"/>
    </row>
    <row r="310" spans="1:26" ht="21" customHeight="1">
      <c r="A310" s="98"/>
      <c r="B310" s="98"/>
      <c r="C310" s="98"/>
      <c r="D310" s="315"/>
      <c r="E310" s="30"/>
      <c r="F310" s="30"/>
      <c r="G310" s="30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0"/>
      <c r="Z310" s="30"/>
    </row>
    <row r="311" spans="1:26" ht="21" customHeight="1">
      <c r="A311" s="98"/>
      <c r="B311" s="98"/>
      <c r="C311" s="98"/>
      <c r="D311" s="315"/>
      <c r="E311" s="30"/>
      <c r="F311" s="30"/>
      <c r="G311" s="30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0"/>
      <c r="Z311" s="30"/>
    </row>
    <row r="312" spans="1:26" ht="21" customHeight="1">
      <c r="A312" s="98"/>
      <c r="B312" s="98"/>
      <c r="C312" s="98"/>
      <c r="D312" s="315"/>
      <c r="E312" s="30"/>
      <c r="F312" s="30"/>
      <c r="G312" s="30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0"/>
      <c r="Z312" s="30"/>
    </row>
    <row r="313" spans="1:26" ht="21" customHeight="1">
      <c r="A313" s="98"/>
      <c r="B313" s="98"/>
      <c r="C313" s="98"/>
      <c r="D313" s="315"/>
      <c r="E313" s="30"/>
      <c r="F313" s="30"/>
      <c r="G313" s="30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0"/>
      <c r="Z313" s="30"/>
    </row>
    <row r="314" spans="1:26" ht="21" customHeight="1">
      <c r="A314" s="98"/>
      <c r="B314" s="98"/>
      <c r="C314" s="98"/>
      <c r="D314" s="315"/>
      <c r="E314" s="30"/>
      <c r="F314" s="30"/>
      <c r="G314" s="30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0"/>
      <c r="Z314" s="30"/>
    </row>
    <row r="315" spans="1:26" ht="21" customHeight="1">
      <c r="A315" s="98"/>
      <c r="B315" s="98"/>
      <c r="C315" s="98"/>
      <c r="D315" s="315"/>
      <c r="E315" s="30"/>
      <c r="F315" s="30"/>
      <c r="G315" s="30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0"/>
      <c r="Z315" s="30"/>
    </row>
    <row r="316" spans="1:26" ht="21" customHeight="1">
      <c r="A316" s="98"/>
      <c r="B316" s="98"/>
      <c r="C316" s="98"/>
      <c r="D316" s="315"/>
      <c r="E316" s="30"/>
      <c r="F316" s="30"/>
      <c r="G316" s="30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0"/>
      <c r="Z316" s="30"/>
    </row>
    <row r="317" spans="1:26" ht="21" customHeight="1">
      <c r="A317" s="98"/>
      <c r="B317" s="98"/>
      <c r="C317" s="98"/>
      <c r="D317" s="315"/>
      <c r="E317" s="30"/>
      <c r="F317" s="30"/>
      <c r="G317" s="30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0"/>
      <c r="Z317" s="30"/>
    </row>
    <row r="318" spans="1:26" ht="21" customHeight="1">
      <c r="A318" s="98"/>
      <c r="B318" s="98"/>
      <c r="C318" s="98"/>
      <c r="D318" s="315"/>
      <c r="E318" s="30"/>
      <c r="F318" s="30"/>
      <c r="G318" s="30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0"/>
      <c r="Z318" s="30"/>
    </row>
    <row r="319" spans="1:26" ht="21" customHeight="1">
      <c r="A319" s="98"/>
      <c r="B319" s="98"/>
      <c r="C319" s="98"/>
      <c r="D319" s="315"/>
      <c r="E319" s="30"/>
      <c r="F319" s="30"/>
      <c r="G319" s="30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0"/>
      <c r="Z319" s="30"/>
    </row>
    <row r="320" spans="1:26" ht="21" customHeight="1">
      <c r="A320" s="98"/>
      <c r="B320" s="98"/>
      <c r="C320" s="98"/>
      <c r="D320" s="315"/>
      <c r="E320" s="30"/>
      <c r="F320" s="30"/>
      <c r="G320" s="30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0"/>
      <c r="Z320" s="30"/>
    </row>
    <row r="321" spans="1:26" ht="21" customHeight="1">
      <c r="A321" s="98"/>
      <c r="B321" s="98"/>
      <c r="C321" s="98"/>
      <c r="D321" s="315"/>
      <c r="E321" s="30"/>
      <c r="F321" s="30"/>
      <c r="G321" s="30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0"/>
      <c r="Z321" s="30"/>
    </row>
    <row r="322" spans="1:26" ht="21" customHeight="1">
      <c r="A322" s="98"/>
      <c r="B322" s="98"/>
      <c r="C322" s="98"/>
      <c r="D322" s="315"/>
      <c r="E322" s="30"/>
      <c r="F322" s="30"/>
      <c r="G322" s="30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0"/>
      <c r="Z322" s="30"/>
    </row>
    <row r="323" spans="1:26" ht="21" customHeight="1">
      <c r="A323" s="98"/>
      <c r="B323" s="98"/>
      <c r="C323" s="98"/>
      <c r="D323" s="315"/>
      <c r="E323" s="30"/>
      <c r="F323" s="30"/>
      <c r="G323" s="30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0"/>
      <c r="Z323" s="30"/>
    </row>
    <row r="324" spans="1:26" ht="21" customHeight="1">
      <c r="A324" s="98"/>
      <c r="B324" s="98"/>
      <c r="C324" s="98"/>
      <c r="D324" s="315"/>
      <c r="E324" s="30"/>
      <c r="F324" s="30"/>
      <c r="G324" s="30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0"/>
      <c r="Z324" s="30"/>
    </row>
    <row r="325" spans="1:26" ht="21" customHeight="1">
      <c r="A325" s="98"/>
      <c r="B325" s="98"/>
      <c r="C325" s="98"/>
      <c r="D325" s="315"/>
      <c r="E325" s="30"/>
      <c r="F325" s="30"/>
      <c r="G325" s="30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0"/>
      <c r="Z325" s="30"/>
    </row>
    <row r="326" spans="1:26" ht="21" customHeight="1">
      <c r="A326" s="98"/>
      <c r="B326" s="98"/>
      <c r="C326" s="98"/>
      <c r="D326" s="315"/>
      <c r="E326" s="30"/>
      <c r="F326" s="30"/>
      <c r="G326" s="30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0"/>
      <c r="Z326" s="30"/>
    </row>
    <row r="327" spans="1:26" ht="21" customHeight="1">
      <c r="A327" s="98"/>
      <c r="B327" s="98"/>
      <c r="C327" s="98"/>
      <c r="D327" s="315"/>
      <c r="E327" s="30"/>
      <c r="F327" s="30"/>
      <c r="G327" s="30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0"/>
      <c r="Z327" s="30"/>
    </row>
    <row r="328" spans="1:26" ht="21" customHeight="1">
      <c r="A328" s="98"/>
      <c r="B328" s="98"/>
      <c r="C328" s="98"/>
      <c r="D328" s="315"/>
      <c r="E328" s="30"/>
      <c r="F328" s="30"/>
      <c r="G328" s="30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0"/>
      <c r="Z328" s="30"/>
    </row>
    <row r="329" spans="1:26" ht="21" customHeight="1">
      <c r="A329" s="98"/>
      <c r="B329" s="98"/>
      <c r="C329" s="98"/>
      <c r="D329" s="315"/>
      <c r="E329" s="30"/>
      <c r="F329" s="30"/>
      <c r="G329" s="30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0"/>
      <c r="Z329" s="30"/>
    </row>
    <row r="330" spans="1:26" ht="21" customHeight="1">
      <c r="A330" s="98"/>
      <c r="B330" s="98"/>
      <c r="C330" s="98"/>
      <c r="D330" s="315"/>
      <c r="E330" s="30"/>
      <c r="F330" s="30"/>
      <c r="G330" s="30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0"/>
      <c r="Z330" s="30"/>
    </row>
    <row r="331" spans="1:26" ht="21" customHeight="1">
      <c r="A331" s="98"/>
      <c r="B331" s="98"/>
      <c r="C331" s="98"/>
      <c r="D331" s="315"/>
      <c r="E331" s="30"/>
      <c r="F331" s="30"/>
      <c r="G331" s="30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0"/>
      <c r="Z331" s="30"/>
    </row>
    <row r="332" spans="1:26" ht="21" customHeight="1">
      <c r="A332" s="98"/>
      <c r="B332" s="98"/>
      <c r="C332" s="98"/>
      <c r="D332" s="315"/>
      <c r="E332" s="30"/>
      <c r="F332" s="30"/>
      <c r="G332" s="30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0"/>
      <c r="Z332" s="30"/>
    </row>
    <row r="333" spans="1:26" ht="21" customHeight="1">
      <c r="A333" s="98"/>
      <c r="B333" s="98"/>
      <c r="C333" s="98"/>
      <c r="D333" s="315"/>
      <c r="E333" s="30"/>
      <c r="F333" s="30"/>
      <c r="G333" s="30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0"/>
      <c r="Z333" s="30"/>
    </row>
    <row r="334" spans="1:26" ht="21" customHeight="1">
      <c r="A334" s="98"/>
      <c r="B334" s="98"/>
      <c r="C334" s="98"/>
      <c r="D334" s="315"/>
      <c r="E334" s="30"/>
      <c r="F334" s="30"/>
      <c r="G334" s="30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0"/>
      <c r="Z334" s="30"/>
    </row>
    <row r="335" spans="1:26" ht="21" customHeight="1">
      <c r="A335" s="98"/>
      <c r="B335" s="98"/>
      <c r="C335" s="98"/>
      <c r="D335" s="315"/>
      <c r="E335" s="30"/>
      <c r="F335" s="30"/>
      <c r="G335" s="30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0"/>
      <c r="Z335" s="30"/>
    </row>
    <row r="336" spans="1:26" ht="21" customHeight="1">
      <c r="A336" s="98"/>
      <c r="B336" s="98"/>
      <c r="C336" s="98"/>
      <c r="D336" s="315"/>
      <c r="E336" s="30"/>
      <c r="F336" s="30"/>
      <c r="G336" s="30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0"/>
      <c r="Z336" s="30"/>
    </row>
    <row r="337" spans="1:26" ht="21" customHeight="1">
      <c r="A337" s="98"/>
      <c r="B337" s="98"/>
      <c r="C337" s="98"/>
      <c r="D337" s="315"/>
      <c r="E337" s="30"/>
      <c r="F337" s="30"/>
      <c r="G337" s="30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0"/>
      <c r="Z337" s="30"/>
    </row>
    <row r="338" spans="1:26" ht="21" customHeight="1">
      <c r="A338" s="98"/>
      <c r="B338" s="98"/>
      <c r="C338" s="98"/>
      <c r="D338" s="315"/>
      <c r="E338" s="30"/>
      <c r="F338" s="30"/>
      <c r="G338" s="30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0"/>
      <c r="Z338" s="30"/>
    </row>
    <row r="339" spans="1:26" ht="21" customHeight="1">
      <c r="A339" s="98"/>
      <c r="B339" s="98"/>
      <c r="C339" s="98"/>
      <c r="D339" s="315"/>
      <c r="E339" s="30"/>
      <c r="F339" s="30"/>
      <c r="G339" s="30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0"/>
      <c r="Z339" s="30"/>
    </row>
    <row r="340" spans="1:26" ht="21" customHeight="1">
      <c r="A340" s="98"/>
      <c r="B340" s="98"/>
      <c r="C340" s="98"/>
      <c r="D340" s="315"/>
      <c r="E340" s="30"/>
      <c r="F340" s="30"/>
      <c r="G340" s="30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0"/>
      <c r="Z340" s="30"/>
    </row>
    <row r="341" spans="1:26" ht="21" customHeight="1">
      <c r="A341" s="98"/>
      <c r="B341" s="98"/>
      <c r="C341" s="98"/>
      <c r="D341" s="315"/>
      <c r="E341" s="30"/>
      <c r="F341" s="30"/>
      <c r="G341" s="30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0"/>
      <c r="Z341" s="30"/>
    </row>
    <row r="342" spans="1:26" ht="21" customHeight="1">
      <c r="A342" s="98"/>
      <c r="B342" s="98"/>
      <c r="C342" s="98"/>
      <c r="D342" s="315"/>
      <c r="E342" s="30"/>
      <c r="F342" s="30"/>
      <c r="G342" s="30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0"/>
      <c r="Z342" s="30"/>
    </row>
    <row r="343" spans="1:26" ht="21" customHeight="1">
      <c r="A343" s="98"/>
      <c r="B343" s="98"/>
      <c r="C343" s="98"/>
      <c r="D343" s="315"/>
      <c r="E343" s="30"/>
      <c r="F343" s="30"/>
      <c r="G343" s="30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0"/>
      <c r="Z343" s="30"/>
    </row>
    <row r="344" spans="1:26" ht="21" customHeight="1">
      <c r="A344" s="98"/>
      <c r="B344" s="98"/>
      <c r="C344" s="98"/>
      <c r="D344" s="315"/>
      <c r="E344" s="30"/>
      <c r="F344" s="30"/>
      <c r="G344" s="30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0"/>
      <c r="Z344" s="30"/>
    </row>
    <row r="345" spans="1:26" ht="21" customHeight="1">
      <c r="A345" s="98"/>
      <c r="B345" s="98"/>
      <c r="C345" s="98"/>
      <c r="D345" s="315"/>
      <c r="E345" s="30"/>
      <c r="F345" s="30"/>
      <c r="G345" s="30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0"/>
      <c r="Z345" s="30"/>
    </row>
    <row r="346" spans="1:26" ht="21" customHeight="1">
      <c r="A346" s="98"/>
      <c r="B346" s="98"/>
      <c r="C346" s="98"/>
      <c r="D346" s="315"/>
      <c r="E346" s="30"/>
      <c r="F346" s="30"/>
      <c r="G346" s="30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0"/>
      <c r="Z346" s="30"/>
    </row>
    <row r="347" spans="1:26" ht="21" customHeight="1">
      <c r="A347" s="98"/>
      <c r="B347" s="98"/>
      <c r="C347" s="98"/>
      <c r="D347" s="315"/>
      <c r="E347" s="30"/>
      <c r="F347" s="30"/>
      <c r="G347" s="30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0"/>
      <c r="Z347" s="30"/>
    </row>
    <row r="348" spans="1:26" ht="21" customHeight="1">
      <c r="A348" s="98"/>
      <c r="B348" s="98"/>
      <c r="C348" s="98"/>
      <c r="D348" s="315"/>
      <c r="E348" s="30"/>
      <c r="F348" s="30"/>
      <c r="G348" s="30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0"/>
      <c r="Z348" s="30"/>
    </row>
    <row r="349" spans="1:26" ht="21" customHeight="1">
      <c r="A349" s="98"/>
      <c r="B349" s="98"/>
      <c r="C349" s="98"/>
      <c r="D349" s="315"/>
      <c r="E349" s="30"/>
      <c r="F349" s="30"/>
      <c r="G349" s="30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0"/>
      <c r="Z349" s="30"/>
    </row>
    <row r="350" spans="1:26" ht="21" customHeight="1">
      <c r="A350" s="98"/>
      <c r="B350" s="98"/>
      <c r="C350" s="98"/>
      <c r="D350" s="315"/>
      <c r="E350" s="30"/>
      <c r="F350" s="30"/>
      <c r="G350" s="30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0"/>
      <c r="Z350" s="30"/>
    </row>
    <row r="351" spans="1:26" ht="21" customHeight="1">
      <c r="A351" s="98"/>
      <c r="B351" s="98"/>
      <c r="C351" s="98"/>
      <c r="D351" s="315"/>
      <c r="E351" s="30"/>
      <c r="F351" s="30"/>
      <c r="G351" s="30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0"/>
      <c r="Z351" s="30"/>
    </row>
    <row r="352" spans="1:26" ht="21" customHeight="1">
      <c r="A352" s="98"/>
      <c r="B352" s="98"/>
      <c r="C352" s="98"/>
      <c r="D352" s="315"/>
      <c r="E352" s="30"/>
      <c r="F352" s="30"/>
      <c r="G352" s="30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0"/>
      <c r="Z352" s="30"/>
    </row>
    <row r="353" spans="1:26" ht="21" customHeight="1">
      <c r="A353" s="98"/>
      <c r="B353" s="98"/>
      <c r="C353" s="98"/>
      <c r="D353" s="315"/>
      <c r="E353" s="30"/>
      <c r="F353" s="30"/>
      <c r="G353" s="30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0"/>
      <c r="Z353" s="30"/>
    </row>
    <row r="354" spans="1:26" ht="21" customHeight="1">
      <c r="A354" s="98"/>
      <c r="B354" s="98"/>
      <c r="C354" s="98"/>
      <c r="D354" s="315"/>
      <c r="E354" s="30"/>
      <c r="F354" s="30"/>
      <c r="G354" s="30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0"/>
      <c r="Z354" s="30"/>
    </row>
    <row r="355" spans="1:26" ht="21" customHeight="1">
      <c r="A355" s="98"/>
      <c r="B355" s="98"/>
      <c r="C355" s="98"/>
      <c r="D355" s="315"/>
      <c r="E355" s="30"/>
      <c r="F355" s="30"/>
      <c r="G355" s="30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0"/>
      <c r="Z355" s="30"/>
    </row>
    <row r="356" spans="1:26" ht="21" customHeight="1">
      <c r="A356" s="98"/>
      <c r="B356" s="98"/>
      <c r="C356" s="98"/>
      <c r="D356" s="315"/>
      <c r="E356" s="30"/>
      <c r="F356" s="30"/>
      <c r="G356" s="30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0"/>
      <c r="Z356" s="30"/>
    </row>
    <row r="357" spans="1:26" ht="21" customHeight="1">
      <c r="A357" s="98"/>
      <c r="B357" s="98"/>
      <c r="C357" s="98"/>
      <c r="D357" s="315"/>
      <c r="E357" s="30"/>
      <c r="F357" s="30"/>
      <c r="G357" s="30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0"/>
      <c r="Z357" s="30"/>
    </row>
    <row r="358" spans="1:26" ht="21" customHeight="1">
      <c r="A358" s="98"/>
      <c r="B358" s="98"/>
      <c r="C358" s="98"/>
      <c r="D358" s="315"/>
      <c r="E358" s="30"/>
      <c r="F358" s="30"/>
      <c r="G358" s="30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0"/>
      <c r="Z358" s="30"/>
    </row>
    <row r="359" spans="1:26" ht="21" customHeight="1">
      <c r="A359" s="98"/>
      <c r="B359" s="98"/>
      <c r="C359" s="98"/>
      <c r="D359" s="315"/>
      <c r="E359" s="30"/>
      <c r="F359" s="30"/>
      <c r="G359" s="30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0"/>
      <c r="Z359" s="30"/>
    </row>
    <row r="360" spans="1:26" ht="21" customHeight="1">
      <c r="A360" s="98"/>
      <c r="B360" s="98"/>
      <c r="C360" s="98"/>
      <c r="D360" s="315"/>
      <c r="E360" s="30"/>
      <c r="F360" s="30"/>
      <c r="G360" s="30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0"/>
      <c r="Z360" s="30"/>
    </row>
    <row r="361" spans="1:26" ht="21" customHeight="1">
      <c r="A361" s="98"/>
      <c r="B361" s="98"/>
      <c r="C361" s="98"/>
      <c r="D361" s="315"/>
      <c r="E361" s="30"/>
      <c r="F361" s="30"/>
      <c r="G361" s="30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0"/>
      <c r="Z361" s="30"/>
    </row>
    <row r="362" spans="1:26" ht="21" customHeight="1">
      <c r="A362" s="98"/>
      <c r="B362" s="98"/>
      <c r="C362" s="98"/>
      <c r="D362" s="315"/>
      <c r="E362" s="30"/>
      <c r="F362" s="30"/>
      <c r="G362" s="30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0"/>
      <c r="Z362" s="30"/>
    </row>
    <row r="363" spans="1:26" ht="21" customHeight="1">
      <c r="A363" s="98"/>
      <c r="B363" s="98"/>
      <c r="C363" s="98"/>
      <c r="D363" s="315"/>
      <c r="E363" s="30"/>
      <c r="F363" s="30"/>
      <c r="G363" s="30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0"/>
      <c r="Z363" s="30"/>
    </row>
    <row r="364" spans="1:26" ht="21" customHeight="1">
      <c r="A364" s="98"/>
      <c r="B364" s="98"/>
      <c r="C364" s="98"/>
      <c r="D364" s="315"/>
      <c r="E364" s="30"/>
      <c r="F364" s="30"/>
      <c r="G364" s="30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0"/>
      <c r="Z364" s="30"/>
    </row>
    <row r="365" spans="1:26" ht="21" customHeight="1">
      <c r="A365" s="98"/>
      <c r="B365" s="98"/>
      <c r="C365" s="98"/>
      <c r="D365" s="315"/>
      <c r="E365" s="30"/>
      <c r="F365" s="30"/>
      <c r="G365" s="30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0"/>
      <c r="Z365" s="30"/>
    </row>
    <row r="366" spans="1:26" ht="21" customHeight="1">
      <c r="A366" s="98"/>
      <c r="B366" s="98"/>
      <c r="C366" s="98"/>
      <c r="D366" s="315"/>
      <c r="E366" s="30"/>
      <c r="F366" s="30"/>
      <c r="G366" s="30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0"/>
      <c r="Z366" s="30"/>
    </row>
    <row r="367" spans="1:26" ht="21" customHeight="1">
      <c r="A367" s="98"/>
      <c r="B367" s="98"/>
      <c r="C367" s="98"/>
      <c r="D367" s="315"/>
      <c r="E367" s="30"/>
      <c r="F367" s="30"/>
      <c r="G367" s="30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0"/>
      <c r="Z367" s="30"/>
    </row>
    <row r="368" spans="1:26" ht="21" customHeight="1">
      <c r="A368" s="98"/>
      <c r="B368" s="98"/>
      <c r="C368" s="98"/>
      <c r="D368" s="315"/>
      <c r="E368" s="30"/>
      <c r="F368" s="30"/>
      <c r="G368" s="30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0"/>
      <c r="Z368" s="30"/>
    </row>
    <row r="369" spans="1:26" ht="21" customHeight="1">
      <c r="A369" s="98"/>
      <c r="B369" s="98"/>
      <c r="C369" s="98"/>
      <c r="D369" s="315"/>
      <c r="E369" s="30"/>
      <c r="F369" s="30"/>
      <c r="G369" s="30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0"/>
      <c r="Z369" s="30"/>
    </row>
    <row r="370" spans="1:26" ht="21" customHeight="1">
      <c r="A370" s="98"/>
      <c r="B370" s="98"/>
      <c r="C370" s="98"/>
      <c r="D370" s="315"/>
      <c r="E370" s="30"/>
      <c r="F370" s="30"/>
      <c r="G370" s="30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0"/>
      <c r="Z370" s="30"/>
    </row>
    <row r="371" spans="1:26" ht="21" customHeight="1">
      <c r="A371" s="98"/>
      <c r="B371" s="98"/>
      <c r="C371" s="98"/>
      <c r="D371" s="315"/>
      <c r="E371" s="30"/>
      <c r="F371" s="30"/>
      <c r="G371" s="30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0"/>
      <c r="Z371" s="30"/>
    </row>
    <row r="372" spans="1:26" ht="21" customHeight="1">
      <c r="A372" s="98"/>
      <c r="B372" s="98"/>
      <c r="C372" s="98"/>
      <c r="D372" s="315"/>
      <c r="E372" s="30"/>
      <c r="F372" s="30"/>
      <c r="G372" s="30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0"/>
      <c r="Z372" s="30"/>
    </row>
    <row r="373" spans="1:26" ht="21" customHeight="1">
      <c r="A373" s="98"/>
      <c r="B373" s="98"/>
      <c r="C373" s="98"/>
      <c r="D373" s="315"/>
      <c r="E373" s="30"/>
      <c r="F373" s="30"/>
      <c r="G373" s="30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0"/>
      <c r="Z373" s="30"/>
    </row>
    <row r="374" spans="1:26" ht="21" customHeight="1">
      <c r="A374" s="98"/>
      <c r="B374" s="98"/>
      <c r="C374" s="98"/>
      <c r="D374" s="315"/>
      <c r="E374" s="30"/>
      <c r="F374" s="30"/>
      <c r="G374" s="30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0"/>
      <c r="Z374" s="30"/>
    </row>
    <row r="375" spans="1:26" ht="21" customHeight="1">
      <c r="A375" s="98"/>
      <c r="B375" s="98"/>
      <c r="C375" s="98"/>
      <c r="D375" s="315"/>
      <c r="E375" s="30"/>
      <c r="F375" s="30"/>
      <c r="G375" s="30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0"/>
      <c r="Z375" s="30"/>
    </row>
    <row r="376" spans="1:26" ht="21" customHeight="1">
      <c r="A376" s="98"/>
      <c r="B376" s="98"/>
      <c r="C376" s="98"/>
      <c r="D376" s="315"/>
      <c r="E376" s="30"/>
      <c r="F376" s="30"/>
      <c r="G376" s="30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0"/>
      <c r="Z376" s="30"/>
    </row>
    <row r="377" spans="1:26" ht="21" customHeight="1">
      <c r="A377" s="98"/>
      <c r="B377" s="98"/>
      <c r="C377" s="98"/>
      <c r="D377" s="315"/>
      <c r="E377" s="30"/>
      <c r="F377" s="30"/>
      <c r="G377" s="30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0"/>
      <c r="Z377" s="30"/>
    </row>
    <row r="378" spans="1:26" ht="21" customHeight="1">
      <c r="A378" s="98"/>
      <c r="B378" s="98"/>
      <c r="C378" s="98"/>
      <c r="D378" s="315"/>
      <c r="E378" s="30"/>
      <c r="F378" s="30"/>
      <c r="G378" s="30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0"/>
      <c r="Z378" s="30"/>
    </row>
    <row r="379" spans="1:26" ht="21" customHeight="1">
      <c r="A379" s="98"/>
      <c r="B379" s="98"/>
      <c r="C379" s="98"/>
      <c r="D379" s="315"/>
      <c r="E379" s="30"/>
      <c r="F379" s="30"/>
      <c r="G379" s="30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0"/>
      <c r="Z379" s="30"/>
    </row>
    <row r="380" spans="1:26" ht="21" customHeight="1">
      <c r="A380" s="98"/>
      <c r="B380" s="98"/>
      <c r="C380" s="98"/>
      <c r="D380" s="315"/>
      <c r="E380" s="30"/>
      <c r="F380" s="30"/>
      <c r="G380" s="30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0"/>
      <c r="Z380" s="30"/>
    </row>
    <row r="381" spans="1:26" ht="21" customHeight="1">
      <c r="A381" s="98"/>
      <c r="B381" s="98"/>
      <c r="C381" s="98"/>
      <c r="D381" s="315"/>
      <c r="E381" s="30"/>
      <c r="F381" s="30"/>
      <c r="G381" s="30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0"/>
      <c r="Z381" s="30"/>
    </row>
    <row r="382" spans="1:26" ht="21" customHeight="1">
      <c r="A382" s="98"/>
      <c r="B382" s="98"/>
      <c r="C382" s="98"/>
      <c r="D382" s="315"/>
      <c r="E382" s="30"/>
      <c r="F382" s="30"/>
      <c r="G382" s="30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0"/>
      <c r="Z382" s="30"/>
    </row>
    <row r="383" spans="1:26" ht="21" customHeight="1">
      <c r="A383" s="98"/>
      <c r="B383" s="98"/>
      <c r="C383" s="98"/>
      <c r="D383" s="315"/>
      <c r="E383" s="30"/>
      <c r="F383" s="30"/>
      <c r="G383" s="30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0"/>
      <c r="Z383" s="30"/>
    </row>
    <row r="384" spans="1:26" ht="21" customHeight="1">
      <c r="A384" s="98"/>
      <c r="B384" s="98"/>
      <c r="C384" s="98"/>
      <c r="D384" s="315"/>
      <c r="E384" s="30"/>
      <c r="F384" s="30"/>
      <c r="G384" s="30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0"/>
      <c r="Z384" s="30"/>
    </row>
    <row r="385" spans="1:26" ht="21" customHeight="1">
      <c r="A385" s="98"/>
      <c r="B385" s="98"/>
      <c r="C385" s="98"/>
      <c r="D385" s="315"/>
      <c r="E385" s="30"/>
      <c r="F385" s="30"/>
      <c r="G385" s="30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0"/>
      <c r="Z385" s="30"/>
    </row>
    <row r="386" spans="1:26" ht="21" customHeight="1">
      <c r="A386" s="98"/>
      <c r="B386" s="98"/>
      <c r="C386" s="98"/>
      <c r="D386" s="315"/>
      <c r="E386" s="30"/>
      <c r="F386" s="30"/>
      <c r="G386" s="30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0"/>
      <c r="Z386" s="30"/>
    </row>
    <row r="387" spans="1:26" ht="21" customHeight="1">
      <c r="A387" s="98"/>
      <c r="B387" s="98"/>
      <c r="C387" s="98"/>
      <c r="D387" s="315"/>
      <c r="E387" s="30"/>
      <c r="F387" s="30"/>
      <c r="G387" s="30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0"/>
      <c r="Z387" s="30"/>
    </row>
    <row r="388" spans="1:26" ht="21" customHeight="1">
      <c r="A388" s="98"/>
      <c r="B388" s="98"/>
      <c r="C388" s="98"/>
      <c r="D388" s="315"/>
      <c r="E388" s="30"/>
      <c r="F388" s="30"/>
      <c r="G388" s="30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0"/>
      <c r="Z388" s="30"/>
    </row>
    <row r="389" spans="1:26" ht="21" customHeight="1">
      <c r="A389" s="98"/>
      <c r="B389" s="98"/>
      <c r="C389" s="98"/>
      <c r="D389" s="315"/>
      <c r="E389" s="30"/>
      <c r="F389" s="30"/>
      <c r="G389" s="30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0"/>
      <c r="Z389" s="30"/>
    </row>
    <row r="390" spans="1:26" ht="21" customHeight="1">
      <c r="A390" s="98"/>
      <c r="B390" s="98"/>
      <c r="C390" s="98"/>
      <c r="D390" s="315"/>
      <c r="E390" s="30"/>
      <c r="F390" s="30"/>
      <c r="G390" s="30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0"/>
      <c r="Z390" s="30"/>
    </row>
    <row r="391" spans="1:26" ht="21" customHeight="1">
      <c r="A391" s="98"/>
      <c r="B391" s="98"/>
      <c r="C391" s="98"/>
      <c r="D391" s="315"/>
      <c r="E391" s="30"/>
      <c r="F391" s="30"/>
      <c r="G391" s="30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0"/>
      <c r="Z391" s="30"/>
    </row>
    <row r="392" spans="1:26" ht="21" customHeight="1">
      <c r="A392" s="98"/>
      <c r="B392" s="98"/>
      <c r="C392" s="98"/>
      <c r="D392" s="315"/>
      <c r="E392" s="30"/>
      <c r="F392" s="30"/>
      <c r="G392" s="30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0"/>
      <c r="Z392" s="30"/>
    </row>
    <row r="393" spans="1:26" ht="21" customHeight="1">
      <c r="A393" s="98"/>
      <c r="B393" s="98"/>
      <c r="C393" s="98"/>
      <c r="D393" s="315"/>
      <c r="E393" s="30"/>
      <c r="F393" s="30"/>
      <c r="G393" s="30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0"/>
      <c r="Z393" s="30"/>
    </row>
    <row r="394" spans="1:26" ht="21" customHeight="1">
      <c r="A394" s="98"/>
      <c r="B394" s="98"/>
      <c r="C394" s="98"/>
      <c r="D394" s="315"/>
      <c r="E394" s="30"/>
      <c r="F394" s="30"/>
      <c r="G394" s="30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0"/>
      <c r="Z394" s="30"/>
    </row>
    <row r="395" spans="1:26" ht="21" customHeight="1">
      <c r="A395" s="98"/>
      <c r="B395" s="98"/>
      <c r="C395" s="98"/>
      <c r="D395" s="315"/>
      <c r="E395" s="30"/>
      <c r="F395" s="30"/>
      <c r="G395" s="30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0"/>
      <c r="Z395" s="30"/>
    </row>
    <row r="396" spans="1:26" ht="21" customHeight="1">
      <c r="A396" s="98"/>
      <c r="B396" s="98"/>
      <c r="C396" s="98"/>
      <c r="D396" s="315"/>
      <c r="E396" s="30"/>
      <c r="F396" s="30"/>
      <c r="G396" s="30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0"/>
      <c r="Z396" s="30"/>
    </row>
    <row r="397" spans="1:26" ht="21" customHeight="1">
      <c r="A397" s="98"/>
      <c r="B397" s="98"/>
      <c r="C397" s="98"/>
      <c r="D397" s="315"/>
      <c r="E397" s="30"/>
      <c r="F397" s="30"/>
      <c r="G397" s="30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0"/>
      <c r="Z397" s="30"/>
    </row>
    <row r="398" spans="1:26" ht="21" customHeight="1">
      <c r="A398" s="98"/>
      <c r="B398" s="98"/>
      <c r="C398" s="98"/>
      <c r="D398" s="315"/>
      <c r="E398" s="30"/>
      <c r="F398" s="30"/>
      <c r="G398" s="30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0"/>
      <c r="Z398" s="30"/>
    </row>
    <row r="399" spans="1:26" ht="21" customHeight="1">
      <c r="A399" s="98"/>
      <c r="B399" s="98"/>
      <c r="C399" s="98"/>
      <c r="D399" s="315"/>
      <c r="E399" s="30"/>
      <c r="F399" s="30"/>
      <c r="G399" s="30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0"/>
      <c r="Z399" s="30"/>
    </row>
    <row r="400" spans="1:26" ht="21" customHeight="1">
      <c r="A400" s="98"/>
      <c r="B400" s="98"/>
      <c r="C400" s="98"/>
      <c r="D400" s="315"/>
      <c r="E400" s="30"/>
      <c r="F400" s="30"/>
      <c r="G400" s="30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0"/>
      <c r="Z400" s="30"/>
    </row>
    <row r="401" spans="1:26" ht="21" customHeight="1">
      <c r="A401" s="98"/>
      <c r="B401" s="98"/>
      <c r="C401" s="98"/>
      <c r="D401" s="315"/>
      <c r="E401" s="30"/>
      <c r="F401" s="30"/>
      <c r="G401" s="30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0"/>
      <c r="Z401" s="30"/>
    </row>
    <row r="402" spans="1:26" ht="21" customHeight="1">
      <c r="A402" s="98"/>
      <c r="B402" s="98"/>
      <c r="C402" s="98"/>
      <c r="D402" s="315"/>
      <c r="E402" s="30"/>
      <c r="F402" s="30"/>
      <c r="G402" s="30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0"/>
      <c r="Z402" s="30"/>
    </row>
    <row r="403" spans="1:26" ht="21" customHeight="1">
      <c r="A403" s="98"/>
      <c r="B403" s="98"/>
      <c r="C403" s="98"/>
      <c r="D403" s="315"/>
      <c r="E403" s="30"/>
      <c r="F403" s="30"/>
      <c r="G403" s="30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0"/>
      <c r="Z403" s="30"/>
    </row>
    <row r="404" spans="1:26" ht="21" customHeight="1">
      <c r="A404" s="98"/>
      <c r="B404" s="98"/>
      <c r="C404" s="98"/>
      <c r="D404" s="315"/>
      <c r="E404" s="30"/>
      <c r="F404" s="30"/>
      <c r="G404" s="30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0"/>
      <c r="Z404" s="30"/>
    </row>
    <row r="405" spans="1:26" ht="21" customHeight="1">
      <c r="A405" s="98"/>
      <c r="B405" s="98"/>
      <c r="C405" s="98"/>
      <c r="D405" s="315"/>
      <c r="E405" s="30"/>
      <c r="F405" s="30"/>
      <c r="G405" s="30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0"/>
      <c r="Z405" s="30"/>
    </row>
    <row r="406" spans="1:26" ht="21" customHeight="1">
      <c r="A406" s="98"/>
      <c r="B406" s="98"/>
      <c r="C406" s="98"/>
      <c r="D406" s="315"/>
      <c r="E406" s="30"/>
      <c r="F406" s="30"/>
      <c r="G406" s="30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0"/>
      <c r="Z406" s="30"/>
    </row>
    <row r="407" spans="1:26" ht="21" customHeight="1">
      <c r="A407" s="98"/>
      <c r="B407" s="98"/>
      <c r="C407" s="98"/>
      <c r="D407" s="315"/>
      <c r="E407" s="30"/>
      <c r="F407" s="30"/>
      <c r="G407" s="30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0"/>
      <c r="Z407" s="30"/>
    </row>
    <row r="408" spans="1:26" ht="21" customHeight="1">
      <c r="A408" s="98"/>
      <c r="B408" s="98"/>
      <c r="C408" s="98"/>
      <c r="D408" s="315"/>
      <c r="E408" s="30"/>
      <c r="F408" s="30"/>
      <c r="G408" s="30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0"/>
      <c r="Z408" s="30"/>
    </row>
    <row r="409" spans="1:26" ht="21" customHeight="1">
      <c r="A409" s="98"/>
      <c r="B409" s="98"/>
      <c r="C409" s="98"/>
      <c r="D409" s="315"/>
      <c r="E409" s="30"/>
      <c r="F409" s="30"/>
      <c r="G409" s="30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0"/>
      <c r="Z409" s="30"/>
    </row>
    <row r="410" spans="1:26" ht="21" customHeight="1">
      <c r="A410" s="98"/>
      <c r="B410" s="98"/>
      <c r="C410" s="98"/>
      <c r="D410" s="315"/>
      <c r="E410" s="30"/>
      <c r="F410" s="30"/>
      <c r="G410" s="30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0"/>
      <c r="Z410" s="30"/>
    </row>
    <row r="411" spans="1:26" ht="21" customHeight="1">
      <c r="A411" s="98"/>
      <c r="B411" s="98"/>
      <c r="C411" s="98"/>
      <c r="D411" s="315"/>
      <c r="E411" s="30"/>
      <c r="F411" s="30"/>
      <c r="G411" s="30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0"/>
      <c r="Z411" s="30"/>
    </row>
    <row r="412" spans="1:26" ht="21" customHeight="1">
      <c r="A412" s="98"/>
      <c r="B412" s="98"/>
      <c r="C412" s="98"/>
      <c r="D412" s="315"/>
      <c r="E412" s="30"/>
      <c r="F412" s="30"/>
      <c r="G412" s="30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0"/>
      <c r="Z412" s="30"/>
    </row>
    <row r="413" spans="1:26" ht="21" customHeight="1">
      <c r="A413" s="98"/>
      <c r="B413" s="98"/>
      <c r="C413" s="98"/>
      <c r="D413" s="315"/>
      <c r="E413" s="30"/>
      <c r="F413" s="30"/>
      <c r="G413" s="30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0"/>
      <c r="Z413" s="30"/>
    </row>
    <row r="414" spans="1:26" ht="21" customHeight="1">
      <c r="A414" s="98"/>
      <c r="B414" s="98"/>
      <c r="C414" s="98"/>
      <c r="D414" s="315"/>
      <c r="E414" s="30"/>
      <c r="F414" s="30"/>
      <c r="G414" s="30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0"/>
      <c r="Z414" s="30"/>
    </row>
    <row r="415" spans="1:26" ht="21" customHeight="1">
      <c r="A415" s="98"/>
      <c r="B415" s="98"/>
      <c r="C415" s="98"/>
      <c r="D415" s="315"/>
      <c r="E415" s="30"/>
      <c r="F415" s="30"/>
      <c r="G415" s="30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0"/>
      <c r="Z415" s="30"/>
    </row>
    <row r="416" spans="1:26" ht="21" customHeight="1">
      <c r="A416" s="98"/>
      <c r="B416" s="98"/>
      <c r="C416" s="98"/>
      <c r="D416" s="315"/>
      <c r="E416" s="30"/>
      <c r="F416" s="30"/>
      <c r="G416" s="30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0"/>
      <c r="Z416" s="30"/>
    </row>
    <row r="417" spans="1:26" ht="21" customHeight="1">
      <c r="A417" s="98"/>
      <c r="B417" s="98"/>
      <c r="C417" s="98"/>
      <c r="D417" s="315"/>
      <c r="E417" s="30"/>
      <c r="F417" s="30"/>
      <c r="G417" s="30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0"/>
      <c r="Z417" s="30"/>
    </row>
    <row r="418" spans="1:26" ht="21" customHeight="1">
      <c r="A418" s="98"/>
      <c r="B418" s="98"/>
      <c r="C418" s="98"/>
      <c r="D418" s="315"/>
      <c r="E418" s="30"/>
      <c r="F418" s="30"/>
      <c r="G418" s="30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0"/>
      <c r="Z418" s="30"/>
    </row>
    <row r="419" spans="1:26" ht="21" customHeight="1">
      <c r="A419" s="98"/>
      <c r="B419" s="98"/>
      <c r="C419" s="98"/>
      <c r="D419" s="315"/>
      <c r="E419" s="30"/>
      <c r="F419" s="30"/>
      <c r="G419" s="30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0"/>
      <c r="Z419" s="30"/>
    </row>
    <row r="420" spans="1:26" ht="21" customHeight="1">
      <c r="A420" s="98"/>
      <c r="B420" s="98"/>
      <c r="C420" s="98"/>
      <c r="D420" s="315"/>
      <c r="E420" s="30"/>
      <c r="F420" s="30"/>
      <c r="G420" s="30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0"/>
      <c r="Z420" s="30"/>
    </row>
    <row r="421" spans="1:26" ht="21" customHeight="1">
      <c r="A421" s="98"/>
      <c r="B421" s="98"/>
      <c r="C421" s="98"/>
      <c r="D421" s="315"/>
      <c r="E421" s="30"/>
      <c r="F421" s="30"/>
      <c r="G421" s="30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0"/>
      <c r="Z421" s="30"/>
    </row>
    <row r="422" spans="1:26" ht="21" customHeight="1">
      <c r="A422" s="98"/>
      <c r="B422" s="98"/>
      <c r="C422" s="98"/>
      <c r="D422" s="315"/>
      <c r="E422" s="30"/>
      <c r="F422" s="30"/>
      <c r="G422" s="30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0"/>
      <c r="Z422" s="30"/>
    </row>
    <row r="423" spans="1:26" ht="21" customHeight="1">
      <c r="A423" s="98"/>
      <c r="B423" s="98"/>
      <c r="C423" s="98"/>
      <c r="D423" s="315"/>
      <c r="E423" s="30"/>
      <c r="F423" s="30"/>
      <c r="G423" s="30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0"/>
      <c r="Z423" s="30"/>
    </row>
    <row r="424" spans="1:26" ht="21" customHeight="1">
      <c r="A424" s="98"/>
      <c r="B424" s="98"/>
      <c r="C424" s="98"/>
      <c r="D424" s="315"/>
      <c r="E424" s="30"/>
      <c r="F424" s="30"/>
      <c r="G424" s="30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0"/>
      <c r="Z424" s="30"/>
    </row>
    <row r="425" spans="1:26" ht="21" customHeight="1">
      <c r="A425" s="98"/>
      <c r="B425" s="98"/>
      <c r="C425" s="98"/>
      <c r="D425" s="315"/>
      <c r="E425" s="30"/>
      <c r="F425" s="30"/>
      <c r="G425" s="30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0"/>
      <c r="Z425" s="30"/>
    </row>
    <row r="426" spans="1:26" ht="21" customHeight="1">
      <c r="A426" s="98"/>
      <c r="B426" s="98"/>
      <c r="C426" s="98"/>
      <c r="D426" s="315"/>
      <c r="E426" s="30"/>
      <c r="F426" s="30"/>
      <c r="G426" s="30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0"/>
      <c r="Z426" s="30"/>
    </row>
    <row r="427" spans="1:26" ht="21" customHeight="1">
      <c r="A427" s="98"/>
      <c r="B427" s="98"/>
      <c r="C427" s="98"/>
      <c r="D427" s="315"/>
      <c r="E427" s="30"/>
      <c r="F427" s="30"/>
      <c r="G427" s="30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0"/>
      <c r="Z427" s="30"/>
    </row>
    <row r="428" spans="1:26" ht="21" customHeight="1">
      <c r="A428" s="98"/>
      <c r="B428" s="98"/>
      <c r="C428" s="98"/>
      <c r="D428" s="315"/>
      <c r="E428" s="30"/>
      <c r="F428" s="30"/>
      <c r="G428" s="30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0"/>
      <c r="Z428" s="30"/>
    </row>
    <row r="429" spans="1:26" ht="21" customHeight="1">
      <c r="A429" s="98"/>
      <c r="B429" s="98"/>
      <c r="C429" s="98"/>
      <c r="D429" s="315"/>
      <c r="E429" s="30"/>
      <c r="F429" s="30"/>
      <c r="G429" s="30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0"/>
      <c r="Z429" s="30"/>
    </row>
    <row r="430" spans="1:26" ht="21" customHeight="1">
      <c r="A430" s="98"/>
      <c r="B430" s="98"/>
      <c r="C430" s="98"/>
      <c r="D430" s="315"/>
      <c r="E430" s="30"/>
      <c r="F430" s="30"/>
      <c r="G430" s="30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0"/>
      <c r="Z430" s="30"/>
    </row>
    <row r="431" spans="1:26" ht="21" customHeight="1">
      <c r="A431" s="98"/>
      <c r="B431" s="98"/>
      <c r="C431" s="98"/>
      <c r="D431" s="315"/>
      <c r="E431" s="30"/>
      <c r="F431" s="30"/>
      <c r="G431" s="30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0"/>
      <c r="Z431" s="30"/>
    </row>
    <row r="432" spans="1:26" ht="21" customHeight="1">
      <c r="A432" s="98"/>
      <c r="B432" s="98"/>
      <c r="C432" s="98"/>
      <c r="D432" s="315"/>
      <c r="E432" s="30"/>
      <c r="F432" s="30"/>
      <c r="G432" s="30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0"/>
      <c r="Z432" s="30"/>
    </row>
    <row r="433" spans="1:26" ht="21" customHeight="1">
      <c r="A433" s="98"/>
      <c r="B433" s="98"/>
      <c r="C433" s="98"/>
      <c r="D433" s="315"/>
      <c r="E433" s="30"/>
      <c r="F433" s="30"/>
      <c r="G433" s="30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0"/>
      <c r="Z433" s="30"/>
    </row>
    <row r="434" spans="1:26" ht="21" customHeight="1">
      <c r="A434" s="98"/>
      <c r="B434" s="98"/>
      <c r="C434" s="98"/>
      <c r="D434" s="315"/>
      <c r="E434" s="30"/>
      <c r="F434" s="30"/>
      <c r="G434" s="30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0"/>
      <c r="Z434" s="30"/>
    </row>
    <row r="435" spans="1:26" ht="21" customHeight="1">
      <c r="A435" s="98"/>
      <c r="B435" s="98"/>
      <c r="C435" s="98"/>
      <c r="D435" s="315"/>
      <c r="E435" s="30"/>
      <c r="F435" s="30"/>
      <c r="G435" s="30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0"/>
      <c r="Z435" s="30"/>
    </row>
    <row r="436" spans="1:26" ht="21" customHeight="1">
      <c r="A436" s="98"/>
      <c r="B436" s="98"/>
      <c r="C436" s="98"/>
      <c r="D436" s="315"/>
      <c r="E436" s="30"/>
      <c r="F436" s="30"/>
      <c r="G436" s="30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0"/>
      <c r="Z436" s="30"/>
    </row>
    <row r="437" spans="1:26" ht="21" customHeight="1">
      <c r="A437" s="98"/>
      <c r="B437" s="98"/>
      <c r="C437" s="98"/>
      <c r="D437" s="315"/>
      <c r="E437" s="30"/>
      <c r="F437" s="30"/>
      <c r="G437" s="30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0"/>
      <c r="Z437" s="30"/>
    </row>
    <row r="438" spans="1:26" ht="21" customHeight="1">
      <c r="A438" s="98"/>
      <c r="B438" s="98"/>
      <c r="C438" s="98"/>
      <c r="D438" s="315"/>
      <c r="E438" s="30"/>
      <c r="F438" s="30"/>
      <c r="G438" s="30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0"/>
      <c r="Z438" s="30"/>
    </row>
    <row r="439" spans="1:26" ht="21" customHeight="1">
      <c r="A439" s="98"/>
      <c r="B439" s="98"/>
      <c r="C439" s="98"/>
      <c r="D439" s="315"/>
      <c r="E439" s="30"/>
      <c r="F439" s="30"/>
      <c r="G439" s="30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0"/>
      <c r="Z439" s="30"/>
    </row>
    <row r="440" spans="1:26" ht="21" customHeight="1">
      <c r="A440" s="98"/>
      <c r="B440" s="98"/>
      <c r="C440" s="98"/>
      <c r="D440" s="315"/>
      <c r="E440" s="30"/>
      <c r="F440" s="30"/>
      <c r="G440" s="30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0"/>
      <c r="Z440" s="30"/>
    </row>
    <row r="441" spans="1:26" ht="21" customHeight="1">
      <c r="A441" s="98"/>
      <c r="B441" s="98"/>
      <c r="C441" s="98"/>
      <c r="D441" s="315"/>
      <c r="E441" s="30"/>
      <c r="F441" s="30"/>
      <c r="G441" s="30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0"/>
      <c r="Z441" s="30"/>
    </row>
    <row r="442" spans="1:26" ht="21" customHeight="1">
      <c r="A442" s="98"/>
      <c r="B442" s="98"/>
      <c r="C442" s="98"/>
      <c r="D442" s="315"/>
      <c r="E442" s="30"/>
      <c r="F442" s="30"/>
      <c r="G442" s="30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0"/>
      <c r="Z442" s="30"/>
    </row>
    <row r="443" spans="1:26" ht="21" customHeight="1">
      <c r="A443" s="98"/>
      <c r="B443" s="98"/>
      <c r="C443" s="98"/>
      <c r="D443" s="315"/>
      <c r="E443" s="30"/>
      <c r="F443" s="30"/>
      <c r="G443" s="30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0"/>
      <c r="Z443" s="30"/>
    </row>
    <row r="444" spans="1:26" ht="21" customHeight="1">
      <c r="A444" s="98"/>
      <c r="B444" s="98"/>
      <c r="C444" s="98"/>
      <c r="D444" s="315"/>
      <c r="E444" s="30"/>
      <c r="F444" s="30"/>
      <c r="G444" s="30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0"/>
      <c r="Z444" s="30"/>
    </row>
    <row r="445" spans="1:26" ht="21" customHeight="1">
      <c r="A445" s="98"/>
      <c r="B445" s="98"/>
      <c r="C445" s="98"/>
      <c r="D445" s="315"/>
      <c r="E445" s="30"/>
      <c r="F445" s="30"/>
      <c r="G445" s="30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0"/>
      <c r="Z445" s="30"/>
    </row>
    <row r="446" spans="1:26" ht="21" customHeight="1">
      <c r="A446" s="98"/>
      <c r="B446" s="98"/>
      <c r="C446" s="98"/>
      <c r="D446" s="315"/>
      <c r="E446" s="30"/>
      <c r="F446" s="30"/>
      <c r="G446" s="30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0"/>
      <c r="Z446" s="30"/>
    </row>
    <row r="447" spans="1:26" ht="21" customHeight="1">
      <c r="A447" s="98"/>
      <c r="B447" s="98"/>
      <c r="C447" s="98"/>
      <c r="D447" s="315"/>
      <c r="E447" s="30"/>
      <c r="F447" s="30"/>
      <c r="G447" s="30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0"/>
      <c r="Z447" s="30"/>
    </row>
    <row r="448" spans="1:26" ht="21" customHeight="1">
      <c r="A448" s="98"/>
      <c r="B448" s="98"/>
      <c r="C448" s="98"/>
      <c r="D448" s="315"/>
      <c r="E448" s="30"/>
      <c r="F448" s="30"/>
      <c r="G448" s="30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0"/>
      <c r="Z448" s="30"/>
    </row>
    <row r="449" spans="1:26" ht="21" customHeight="1">
      <c r="A449" s="98"/>
      <c r="B449" s="98"/>
      <c r="C449" s="98"/>
      <c r="D449" s="315"/>
      <c r="E449" s="30"/>
      <c r="F449" s="30"/>
      <c r="G449" s="30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0"/>
      <c r="Z449" s="30"/>
    </row>
    <row r="450" spans="1:26" ht="21" customHeight="1">
      <c r="A450" s="98"/>
      <c r="B450" s="98"/>
      <c r="C450" s="98"/>
      <c r="D450" s="315"/>
      <c r="E450" s="30"/>
      <c r="F450" s="30"/>
      <c r="G450" s="30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0"/>
      <c r="Z450" s="30"/>
    </row>
    <row r="451" spans="1:26" ht="21" customHeight="1">
      <c r="A451" s="98"/>
      <c r="B451" s="98"/>
      <c r="C451" s="98"/>
      <c r="D451" s="315"/>
      <c r="E451" s="30"/>
      <c r="F451" s="30"/>
      <c r="G451" s="30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0"/>
      <c r="Z451" s="30"/>
    </row>
    <row r="452" spans="1:26" ht="21" customHeight="1">
      <c r="A452" s="98"/>
      <c r="B452" s="98"/>
      <c r="C452" s="98"/>
      <c r="D452" s="315"/>
      <c r="E452" s="30"/>
      <c r="F452" s="30"/>
      <c r="G452" s="30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0"/>
      <c r="Z452" s="30"/>
    </row>
    <row r="453" spans="1:26" ht="21" customHeight="1">
      <c r="A453" s="98"/>
      <c r="B453" s="98"/>
      <c r="C453" s="98"/>
      <c r="D453" s="315"/>
      <c r="E453" s="30"/>
      <c r="F453" s="30"/>
      <c r="G453" s="30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0"/>
      <c r="Z453" s="30"/>
    </row>
    <row r="454" spans="1:26" ht="21" customHeight="1">
      <c r="A454" s="98"/>
      <c r="B454" s="98"/>
      <c r="C454" s="98"/>
      <c r="D454" s="315"/>
      <c r="E454" s="30"/>
      <c r="F454" s="30"/>
      <c r="G454" s="30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0"/>
      <c r="Z454" s="30"/>
    </row>
    <row r="455" spans="1:26" ht="21" customHeight="1">
      <c r="A455" s="98"/>
      <c r="B455" s="98"/>
      <c r="C455" s="98"/>
      <c r="D455" s="315"/>
      <c r="E455" s="30"/>
      <c r="F455" s="30"/>
      <c r="G455" s="30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0"/>
      <c r="Z455" s="30"/>
    </row>
    <row r="456" spans="1:26" ht="21" customHeight="1">
      <c r="A456" s="98"/>
      <c r="B456" s="98"/>
      <c r="C456" s="98"/>
      <c r="D456" s="315"/>
      <c r="E456" s="30"/>
      <c r="F456" s="30"/>
      <c r="G456" s="30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0"/>
      <c r="Z456" s="30"/>
    </row>
    <row r="457" spans="1:26" ht="21" customHeight="1">
      <c r="A457" s="98"/>
      <c r="B457" s="98"/>
      <c r="C457" s="98"/>
      <c r="D457" s="315"/>
      <c r="E457" s="30"/>
      <c r="F457" s="30"/>
      <c r="G457" s="30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0"/>
      <c r="Z457" s="30"/>
    </row>
    <row r="458" spans="1:26" ht="21" customHeight="1">
      <c r="A458" s="98"/>
      <c r="B458" s="98"/>
      <c r="C458" s="98"/>
      <c r="D458" s="315"/>
      <c r="E458" s="30"/>
      <c r="F458" s="30"/>
      <c r="G458" s="30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0"/>
      <c r="Z458" s="30"/>
    </row>
    <row r="459" spans="1:26" ht="21" customHeight="1">
      <c r="A459" s="98"/>
      <c r="B459" s="98"/>
      <c r="C459" s="98"/>
      <c r="D459" s="315"/>
      <c r="E459" s="30"/>
      <c r="F459" s="30"/>
      <c r="G459" s="30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0"/>
      <c r="Z459" s="30"/>
    </row>
    <row r="460" spans="1:26" ht="21" customHeight="1">
      <c r="A460" s="98"/>
      <c r="B460" s="98"/>
      <c r="C460" s="98"/>
      <c r="D460" s="315"/>
      <c r="E460" s="30"/>
      <c r="F460" s="30"/>
      <c r="G460" s="30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0"/>
      <c r="Z460" s="30"/>
    </row>
    <row r="461" spans="1:26" ht="21" customHeight="1">
      <c r="A461" s="98"/>
      <c r="B461" s="98"/>
      <c r="C461" s="98"/>
      <c r="D461" s="315"/>
      <c r="E461" s="30"/>
      <c r="F461" s="30"/>
      <c r="G461" s="30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0"/>
      <c r="Z461" s="30"/>
    </row>
    <row r="462" spans="1:26" ht="21" customHeight="1">
      <c r="A462" s="98"/>
      <c r="B462" s="98"/>
      <c r="C462" s="98"/>
      <c r="D462" s="315"/>
      <c r="E462" s="30"/>
      <c r="F462" s="30"/>
      <c r="G462" s="30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0"/>
      <c r="Z462" s="30"/>
    </row>
    <row r="463" spans="1:26" ht="21" customHeight="1">
      <c r="A463" s="98"/>
      <c r="B463" s="98"/>
      <c r="C463" s="98"/>
      <c r="D463" s="315"/>
      <c r="E463" s="30"/>
      <c r="F463" s="30"/>
      <c r="G463" s="30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0"/>
      <c r="Z463" s="30"/>
    </row>
    <row r="464" spans="1:26" ht="21" customHeight="1">
      <c r="A464" s="98"/>
      <c r="B464" s="98"/>
      <c r="C464" s="98"/>
      <c r="D464" s="315"/>
      <c r="E464" s="30"/>
      <c r="F464" s="30"/>
      <c r="G464" s="30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0"/>
      <c r="Z464" s="30"/>
    </row>
    <row r="465" spans="1:26" ht="21" customHeight="1">
      <c r="A465" s="98"/>
      <c r="B465" s="98"/>
      <c r="C465" s="98"/>
      <c r="D465" s="315"/>
      <c r="E465" s="30"/>
      <c r="F465" s="30"/>
      <c r="G465" s="30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0"/>
      <c r="Z465" s="30"/>
    </row>
    <row r="466" spans="1:26" ht="21" customHeight="1">
      <c r="A466" s="98"/>
      <c r="B466" s="98"/>
      <c r="C466" s="98"/>
      <c r="D466" s="315"/>
      <c r="E466" s="30"/>
      <c r="F466" s="30"/>
      <c r="G466" s="30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0"/>
      <c r="Z466" s="30"/>
    </row>
    <row r="467" spans="1:26" ht="21" customHeight="1">
      <c r="A467" s="98"/>
      <c r="B467" s="98"/>
      <c r="C467" s="98"/>
      <c r="D467" s="315"/>
      <c r="E467" s="30"/>
      <c r="F467" s="30"/>
      <c r="G467" s="30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0"/>
      <c r="Z467" s="30"/>
    </row>
    <row r="468" spans="1:26" ht="21" customHeight="1">
      <c r="A468" s="98"/>
      <c r="B468" s="98"/>
      <c r="C468" s="98"/>
      <c r="D468" s="315"/>
      <c r="E468" s="30"/>
      <c r="F468" s="30"/>
      <c r="G468" s="30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0"/>
      <c r="Z468" s="30"/>
    </row>
    <row r="469" spans="1:26" ht="21" customHeight="1">
      <c r="A469" s="98"/>
      <c r="B469" s="98"/>
      <c r="C469" s="98"/>
      <c r="D469" s="315"/>
      <c r="E469" s="30"/>
      <c r="F469" s="30"/>
      <c r="G469" s="30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0"/>
      <c r="Z469" s="30"/>
    </row>
    <row r="470" spans="1:26" ht="21" customHeight="1">
      <c r="A470" s="98"/>
      <c r="B470" s="98"/>
      <c r="C470" s="98"/>
      <c r="D470" s="315"/>
      <c r="E470" s="30"/>
      <c r="F470" s="30"/>
      <c r="G470" s="30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0"/>
      <c r="Z470" s="30"/>
    </row>
    <row r="471" spans="1:26" ht="21" customHeight="1">
      <c r="A471" s="98"/>
      <c r="B471" s="98"/>
      <c r="C471" s="98"/>
      <c r="D471" s="315"/>
      <c r="E471" s="30"/>
      <c r="F471" s="30"/>
      <c r="G471" s="30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0"/>
      <c r="Z471" s="30"/>
    </row>
    <row r="472" spans="1:26" ht="21" customHeight="1">
      <c r="A472" s="98"/>
      <c r="B472" s="98"/>
      <c r="C472" s="98"/>
      <c r="D472" s="315"/>
      <c r="E472" s="30"/>
      <c r="F472" s="30"/>
      <c r="G472" s="30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0"/>
      <c r="Z472" s="30"/>
    </row>
    <row r="473" spans="1:26" ht="21" customHeight="1">
      <c r="A473" s="98"/>
      <c r="B473" s="98"/>
      <c r="C473" s="98"/>
      <c r="D473" s="315"/>
      <c r="E473" s="30"/>
      <c r="F473" s="30"/>
      <c r="G473" s="30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0"/>
      <c r="Z473" s="30"/>
    </row>
    <row r="474" spans="1:26" ht="21" customHeight="1">
      <c r="A474" s="98"/>
      <c r="B474" s="98"/>
      <c r="C474" s="98"/>
      <c r="D474" s="315"/>
      <c r="E474" s="30"/>
      <c r="F474" s="30"/>
      <c r="G474" s="30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0"/>
      <c r="Z474" s="30"/>
    </row>
    <row r="475" spans="1:26" ht="21" customHeight="1">
      <c r="A475" s="98"/>
      <c r="B475" s="98"/>
      <c r="C475" s="98"/>
      <c r="D475" s="315"/>
      <c r="E475" s="30"/>
      <c r="F475" s="30"/>
      <c r="G475" s="30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0"/>
      <c r="Z475" s="30"/>
    </row>
    <row r="476" spans="1:26" ht="21" customHeight="1">
      <c r="A476" s="98"/>
      <c r="B476" s="98"/>
      <c r="C476" s="98"/>
      <c r="D476" s="315"/>
      <c r="E476" s="30"/>
      <c r="F476" s="30"/>
      <c r="G476" s="30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0"/>
      <c r="Z476" s="30"/>
    </row>
    <row r="477" spans="1:26" ht="21" customHeight="1">
      <c r="A477" s="98"/>
      <c r="B477" s="98"/>
      <c r="C477" s="98"/>
      <c r="D477" s="315"/>
      <c r="E477" s="30"/>
      <c r="F477" s="30"/>
      <c r="G477" s="30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0"/>
      <c r="Z477" s="30"/>
    </row>
    <row r="478" spans="1:26" ht="21" customHeight="1">
      <c r="A478" s="98"/>
      <c r="B478" s="98"/>
      <c r="C478" s="98"/>
      <c r="D478" s="315"/>
      <c r="E478" s="30"/>
      <c r="F478" s="30"/>
      <c r="G478" s="30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0"/>
      <c r="Z478" s="30"/>
    </row>
    <row r="479" spans="1:26" ht="21" customHeight="1">
      <c r="A479" s="98"/>
      <c r="B479" s="98"/>
      <c r="C479" s="98"/>
      <c r="D479" s="315"/>
      <c r="E479" s="30"/>
      <c r="F479" s="30"/>
      <c r="G479" s="30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0"/>
      <c r="Z479" s="30"/>
    </row>
    <row r="480" spans="1:26" ht="21" customHeight="1">
      <c r="A480" s="98"/>
      <c r="B480" s="98"/>
      <c r="C480" s="98"/>
      <c r="D480" s="315"/>
      <c r="E480" s="30"/>
      <c r="F480" s="30"/>
      <c r="G480" s="30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0"/>
      <c r="Z480" s="30"/>
    </row>
    <row r="481" spans="1:26" ht="21" customHeight="1">
      <c r="A481" s="98"/>
      <c r="B481" s="98"/>
      <c r="C481" s="98"/>
      <c r="D481" s="315"/>
      <c r="E481" s="30"/>
      <c r="F481" s="30"/>
      <c r="G481" s="30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0"/>
      <c r="Z481" s="30"/>
    </row>
    <row r="482" spans="1:26" ht="21" customHeight="1">
      <c r="A482" s="98"/>
      <c r="B482" s="98"/>
      <c r="C482" s="98"/>
      <c r="D482" s="315"/>
      <c r="E482" s="30"/>
      <c r="F482" s="30"/>
      <c r="G482" s="30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0"/>
      <c r="Z482" s="30"/>
    </row>
    <row r="483" spans="1:26" ht="21" customHeight="1">
      <c r="A483" s="98"/>
      <c r="B483" s="98"/>
      <c r="C483" s="98"/>
      <c r="D483" s="315"/>
      <c r="E483" s="30"/>
      <c r="F483" s="30"/>
      <c r="G483" s="30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0"/>
      <c r="Z483" s="30"/>
    </row>
    <row r="484" spans="1:26" ht="21" customHeight="1">
      <c r="A484" s="98"/>
      <c r="B484" s="98"/>
      <c r="C484" s="98"/>
      <c r="D484" s="315"/>
      <c r="E484" s="30"/>
      <c r="F484" s="30"/>
      <c r="G484" s="30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0"/>
      <c r="Z484" s="30"/>
    </row>
    <row r="485" spans="1:26" ht="21" customHeight="1">
      <c r="A485" s="98"/>
      <c r="B485" s="98"/>
      <c r="C485" s="98"/>
      <c r="D485" s="315"/>
      <c r="E485" s="30"/>
      <c r="F485" s="30"/>
      <c r="G485" s="30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0"/>
      <c r="Z485" s="30"/>
    </row>
    <row r="486" spans="1:26" ht="21" customHeight="1">
      <c r="A486" s="98"/>
      <c r="B486" s="98"/>
      <c r="C486" s="98"/>
      <c r="D486" s="315"/>
      <c r="E486" s="30"/>
      <c r="F486" s="30"/>
      <c r="G486" s="30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0"/>
      <c r="Z486" s="30"/>
    </row>
    <row r="487" spans="1:26" ht="21" customHeight="1">
      <c r="A487" s="98"/>
      <c r="B487" s="98"/>
      <c r="C487" s="98"/>
      <c r="D487" s="315"/>
      <c r="E487" s="30"/>
      <c r="F487" s="30"/>
      <c r="G487" s="30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0"/>
      <c r="Z487" s="30"/>
    </row>
    <row r="488" spans="1:26" ht="21" customHeight="1">
      <c r="A488" s="98"/>
      <c r="B488" s="98"/>
      <c r="C488" s="98"/>
      <c r="D488" s="315"/>
      <c r="E488" s="30"/>
      <c r="F488" s="30"/>
      <c r="G488" s="30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0"/>
      <c r="Z488" s="30"/>
    </row>
    <row r="489" spans="1:26" ht="21" customHeight="1">
      <c r="A489" s="98"/>
      <c r="B489" s="98"/>
      <c r="C489" s="98"/>
      <c r="D489" s="315"/>
      <c r="E489" s="30"/>
      <c r="F489" s="30"/>
      <c r="G489" s="30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0"/>
      <c r="Z489" s="30"/>
    </row>
    <row r="490" spans="1:26" ht="21" customHeight="1">
      <c r="A490" s="98"/>
      <c r="B490" s="98"/>
      <c r="C490" s="98"/>
      <c r="D490" s="315"/>
      <c r="E490" s="30"/>
      <c r="F490" s="30"/>
      <c r="G490" s="30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0"/>
      <c r="Z490" s="30"/>
    </row>
    <row r="491" spans="1:26" ht="21" customHeight="1">
      <c r="A491" s="98"/>
      <c r="B491" s="98"/>
      <c r="C491" s="98"/>
      <c r="D491" s="315"/>
      <c r="E491" s="30"/>
      <c r="F491" s="30"/>
      <c r="G491" s="30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0"/>
      <c r="Z491" s="30"/>
    </row>
    <row r="492" spans="1:26" ht="21" customHeight="1">
      <c r="A492" s="98"/>
      <c r="B492" s="98"/>
      <c r="C492" s="98"/>
      <c r="D492" s="315"/>
      <c r="E492" s="30"/>
      <c r="F492" s="30"/>
      <c r="G492" s="30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0"/>
      <c r="Z492" s="30"/>
    </row>
    <row r="493" spans="1:26" ht="21" customHeight="1">
      <c r="A493" s="98"/>
      <c r="B493" s="98"/>
      <c r="C493" s="98"/>
      <c r="D493" s="315"/>
      <c r="E493" s="30"/>
      <c r="F493" s="30"/>
      <c r="G493" s="30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0"/>
      <c r="Z493" s="30"/>
    </row>
    <row r="494" spans="1:26" ht="21" customHeight="1">
      <c r="A494" s="98"/>
      <c r="B494" s="98"/>
      <c r="C494" s="98"/>
      <c r="D494" s="315"/>
      <c r="E494" s="30"/>
      <c r="F494" s="30"/>
      <c r="G494" s="30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0"/>
      <c r="Z494" s="30"/>
    </row>
    <row r="495" spans="1:26" ht="21" customHeight="1">
      <c r="A495" s="98"/>
      <c r="B495" s="98"/>
      <c r="C495" s="98"/>
      <c r="D495" s="315"/>
      <c r="E495" s="30"/>
      <c r="F495" s="30"/>
      <c r="G495" s="30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0"/>
      <c r="Z495" s="30"/>
    </row>
    <row r="496" spans="1:26" ht="21" customHeight="1">
      <c r="A496" s="98"/>
      <c r="B496" s="98"/>
      <c r="C496" s="98"/>
      <c r="D496" s="315"/>
      <c r="E496" s="30"/>
      <c r="F496" s="30"/>
      <c r="G496" s="30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0"/>
      <c r="Z496" s="30"/>
    </row>
    <row r="497" spans="1:26" ht="21" customHeight="1">
      <c r="A497" s="98"/>
      <c r="B497" s="98"/>
      <c r="C497" s="98"/>
      <c r="D497" s="315"/>
      <c r="E497" s="30"/>
      <c r="F497" s="30"/>
      <c r="G497" s="30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0"/>
      <c r="Z497" s="30"/>
    </row>
    <row r="498" spans="1:26" ht="21" customHeight="1">
      <c r="A498" s="98"/>
      <c r="B498" s="98"/>
      <c r="C498" s="98"/>
      <c r="D498" s="315"/>
      <c r="E498" s="30"/>
      <c r="F498" s="30"/>
      <c r="G498" s="30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0"/>
      <c r="Z498" s="30"/>
    </row>
    <row r="499" spans="1:26" ht="21" customHeight="1">
      <c r="A499" s="98"/>
      <c r="B499" s="98"/>
      <c r="C499" s="98"/>
      <c r="D499" s="315"/>
      <c r="E499" s="30"/>
      <c r="F499" s="30"/>
      <c r="G499" s="30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0"/>
      <c r="Z499" s="30"/>
    </row>
    <row r="500" spans="1:26" ht="21" customHeight="1">
      <c r="A500" s="98"/>
      <c r="B500" s="98"/>
      <c r="C500" s="98"/>
      <c r="D500" s="315"/>
      <c r="E500" s="30"/>
      <c r="F500" s="30"/>
      <c r="G500" s="30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0"/>
      <c r="Z500" s="30"/>
    </row>
    <row r="501" spans="1:26" ht="21" customHeight="1">
      <c r="A501" s="98"/>
      <c r="B501" s="98"/>
      <c r="C501" s="98"/>
      <c r="D501" s="315"/>
      <c r="E501" s="30"/>
      <c r="F501" s="30"/>
      <c r="G501" s="30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0"/>
      <c r="Z501" s="30"/>
    </row>
    <row r="502" spans="1:26" ht="21" customHeight="1">
      <c r="A502" s="98"/>
      <c r="B502" s="98"/>
      <c r="C502" s="98"/>
      <c r="D502" s="315"/>
      <c r="E502" s="30"/>
      <c r="F502" s="30"/>
      <c r="G502" s="30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0"/>
      <c r="Z502" s="30"/>
    </row>
    <row r="503" spans="1:26" ht="21" customHeight="1">
      <c r="A503" s="98"/>
      <c r="B503" s="98"/>
      <c r="C503" s="98"/>
      <c r="D503" s="315"/>
      <c r="E503" s="30"/>
      <c r="F503" s="30"/>
      <c r="G503" s="30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0"/>
      <c r="Z503" s="30"/>
    </row>
    <row r="504" spans="1:26" ht="21" customHeight="1">
      <c r="A504" s="98"/>
      <c r="B504" s="98"/>
      <c r="C504" s="98"/>
      <c r="D504" s="315"/>
      <c r="E504" s="30"/>
      <c r="F504" s="30"/>
      <c r="G504" s="30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0"/>
      <c r="Z504" s="30"/>
    </row>
    <row r="505" spans="1:26" ht="21" customHeight="1">
      <c r="A505" s="98"/>
      <c r="B505" s="98"/>
      <c r="C505" s="98"/>
      <c r="D505" s="315"/>
      <c r="E505" s="30"/>
      <c r="F505" s="30"/>
      <c r="G505" s="30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0"/>
      <c r="Z505" s="30"/>
    </row>
    <row r="506" spans="1:26" ht="21" customHeight="1">
      <c r="A506" s="98"/>
      <c r="B506" s="98"/>
      <c r="C506" s="98"/>
      <c r="D506" s="315"/>
      <c r="E506" s="30"/>
      <c r="F506" s="30"/>
      <c r="G506" s="30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0"/>
      <c r="Z506" s="30"/>
    </row>
    <row r="507" spans="1:26" ht="21" customHeight="1">
      <c r="A507" s="98"/>
      <c r="B507" s="98"/>
      <c r="C507" s="98"/>
      <c r="D507" s="315"/>
      <c r="E507" s="30"/>
      <c r="F507" s="30"/>
      <c r="G507" s="30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0"/>
      <c r="Z507" s="30"/>
    </row>
    <row r="508" spans="1:26" ht="21" customHeight="1">
      <c r="A508" s="98"/>
      <c r="B508" s="98"/>
      <c r="C508" s="98"/>
      <c r="D508" s="315"/>
      <c r="E508" s="30"/>
      <c r="F508" s="30"/>
      <c r="G508" s="30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0"/>
      <c r="Z508" s="30"/>
    </row>
    <row r="509" spans="1:26" ht="21" customHeight="1">
      <c r="A509" s="98"/>
      <c r="B509" s="98"/>
      <c r="C509" s="98"/>
      <c r="D509" s="315"/>
      <c r="E509" s="30"/>
      <c r="F509" s="30"/>
      <c r="G509" s="30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0"/>
      <c r="Z509" s="30"/>
    </row>
    <row r="510" spans="1:26" ht="21" customHeight="1">
      <c r="A510" s="98"/>
      <c r="B510" s="98"/>
      <c r="C510" s="98"/>
      <c r="D510" s="315"/>
      <c r="E510" s="30"/>
      <c r="F510" s="30"/>
      <c r="G510" s="30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0"/>
      <c r="Z510" s="30"/>
    </row>
    <row r="511" spans="1:26" ht="21" customHeight="1">
      <c r="A511" s="98"/>
      <c r="B511" s="98"/>
      <c r="C511" s="98"/>
      <c r="D511" s="315"/>
      <c r="E511" s="30"/>
      <c r="F511" s="30"/>
      <c r="G511" s="30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0"/>
      <c r="Z511" s="30"/>
    </row>
    <row r="512" spans="1:26" ht="21" customHeight="1">
      <c r="A512" s="98"/>
      <c r="B512" s="98"/>
      <c r="C512" s="98"/>
      <c r="D512" s="315"/>
      <c r="E512" s="30"/>
      <c r="F512" s="30"/>
      <c r="G512" s="30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0"/>
      <c r="Z512" s="30"/>
    </row>
    <row r="513" spans="1:26" ht="21" customHeight="1">
      <c r="A513" s="98"/>
      <c r="B513" s="98"/>
      <c r="C513" s="98"/>
      <c r="D513" s="315"/>
      <c r="E513" s="30"/>
      <c r="F513" s="30"/>
      <c r="G513" s="30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0"/>
      <c r="Z513" s="30"/>
    </row>
    <row r="514" spans="1:26" ht="21" customHeight="1">
      <c r="A514" s="98"/>
      <c r="B514" s="98"/>
      <c r="C514" s="98"/>
      <c r="D514" s="315"/>
      <c r="E514" s="30"/>
      <c r="F514" s="30"/>
      <c r="G514" s="30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0"/>
      <c r="Z514" s="30"/>
    </row>
    <row r="515" spans="1:26" ht="21" customHeight="1">
      <c r="A515" s="98"/>
      <c r="B515" s="98"/>
      <c r="C515" s="98"/>
      <c r="D515" s="315"/>
      <c r="E515" s="30"/>
      <c r="F515" s="30"/>
      <c r="G515" s="30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0"/>
      <c r="Z515" s="30"/>
    </row>
    <row r="516" spans="1:26" ht="21" customHeight="1">
      <c r="A516" s="98"/>
      <c r="B516" s="98"/>
      <c r="C516" s="98"/>
      <c r="D516" s="315"/>
      <c r="E516" s="30"/>
      <c r="F516" s="30"/>
      <c r="G516" s="30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0"/>
      <c r="Z516" s="30"/>
    </row>
    <row r="517" spans="1:26" ht="21" customHeight="1">
      <c r="A517" s="98"/>
      <c r="B517" s="98"/>
      <c r="C517" s="98"/>
      <c r="D517" s="315"/>
      <c r="E517" s="30"/>
      <c r="F517" s="30"/>
      <c r="G517" s="30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0"/>
      <c r="Z517" s="30"/>
    </row>
    <row r="518" spans="1:26" ht="21" customHeight="1">
      <c r="A518" s="98"/>
      <c r="B518" s="98"/>
      <c r="C518" s="98"/>
      <c r="D518" s="315"/>
      <c r="E518" s="30"/>
      <c r="F518" s="30"/>
      <c r="G518" s="30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0"/>
      <c r="Z518" s="30"/>
    </row>
    <row r="519" spans="1:26" ht="21" customHeight="1">
      <c r="A519" s="98"/>
      <c r="B519" s="98"/>
      <c r="C519" s="98"/>
      <c r="D519" s="315"/>
      <c r="E519" s="30"/>
      <c r="F519" s="30"/>
      <c r="G519" s="30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0"/>
      <c r="Z519" s="30"/>
    </row>
    <row r="520" spans="1:26" ht="21" customHeight="1">
      <c r="A520" s="98"/>
      <c r="B520" s="98"/>
      <c r="C520" s="98"/>
      <c r="D520" s="315"/>
      <c r="E520" s="30"/>
      <c r="F520" s="30"/>
      <c r="G520" s="30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0"/>
      <c r="Z520" s="30"/>
    </row>
    <row r="521" spans="1:26" ht="21" customHeight="1">
      <c r="A521" s="98"/>
      <c r="B521" s="98"/>
      <c r="C521" s="98"/>
      <c r="D521" s="315"/>
      <c r="E521" s="30"/>
      <c r="F521" s="30"/>
      <c r="G521" s="30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0"/>
      <c r="Z521" s="30"/>
    </row>
    <row r="522" spans="1:26" ht="21" customHeight="1">
      <c r="A522" s="98"/>
      <c r="B522" s="98"/>
      <c r="C522" s="98"/>
      <c r="D522" s="315"/>
      <c r="E522" s="30"/>
      <c r="F522" s="30"/>
      <c r="G522" s="30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0"/>
      <c r="Z522" s="30"/>
    </row>
    <row r="523" spans="1:26" ht="21" customHeight="1">
      <c r="A523" s="98"/>
      <c r="B523" s="98"/>
      <c r="C523" s="98"/>
      <c r="D523" s="315"/>
      <c r="E523" s="30"/>
      <c r="F523" s="30"/>
      <c r="G523" s="30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0"/>
      <c r="Z523" s="30"/>
    </row>
    <row r="524" spans="1:26" ht="21" customHeight="1">
      <c r="A524" s="98"/>
      <c r="B524" s="98"/>
      <c r="C524" s="98"/>
      <c r="D524" s="315"/>
      <c r="E524" s="30"/>
      <c r="F524" s="30"/>
      <c r="G524" s="30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0"/>
      <c r="Z524" s="30"/>
    </row>
    <row r="525" spans="1:26" ht="21" customHeight="1">
      <c r="A525" s="98"/>
      <c r="B525" s="98"/>
      <c r="C525" s="98"/>
      <c r="D525" s="315"/>
      <c r="E525" s="30"/>
      <c r="F525" s="30"/>
      <c r="G525" s="30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0"/>
      <c r="Z525" s="30"/>
    </row>
    <row r="526" spans="1:26" ht="21" customHeight="1">
      <c r="A526" s="98"/>
      <c r="B526" s="98"/>
      <c r="C526" s="98"/>
      <c r="D526" s="315"/>
      <c r="E526" s="30"/>
      <c r="F526" s="30"/>
      <c r="G526" s="30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0"/>
      <c r="Z526" s="30"/>
    </row>
    <row r="527" spans="1:26" ht="21" customHeight="1">
      <c r="A527" s="98"/>
      <c r="B527" s="98"/>
      <c r="C527" s="98"/>
      <c r="D527" s="315"/>
      <c r="E527" s="30"/>
      <c r="F527" s="30"/>
      <c r="G527" s="30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0"/>
      <c r="Z527" s="30"/>
    </row>
    <row r="528" spans="1:26" ht="21" customHeight="1">
      <c r="A528" s="98"/>
      <c r="B528" s="98"/>
      <c r="C528" s="98"/>
      <c r="D528" s="315"/>
      <c r="E528" s="30"/>
      <c r="F528" s="30"/>
      <c r="G528" s="30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0"/>
      <c r="Z528" s="30"/>
    </row>
    <row r="529" spans="1:26" ht="21" customHeight="1">
      <c r="A529" s="98"/>
      <c r="B529" s="98"/>
      <c r="C529" s="98"/>
      <c r="D529" s="315"/>
      <c r="E529" s="30"/>
      <c r="F529" s="30"/>
      <c r="G529" s="30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0"/>
      <c r="Z529" s="30"/>
    </row>
    <row r="530" spans="1:26" ht="21" customHeight="1">
      <c r="A530" s="98"/>
      <c r="B530" s="98"/>
      <c r="C530" s="98"/>
      <c r="D530" s="315"/>
      <c r="E530" s="30"/>
      <c r="F530" s="30"/>
      <c r="G530" s="30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0"/>
      <c r="Z530" s="30"/>
    </row>
    <row r="531" spans="1:26" ht="21" customHeight="1">
      <c r="A531" s="98"/>
      <c r="B531" s="98"/>
      <c r="C531" s="98"/>
      <c r="D531" s="315"/>
      <c r="E531" s="30"/>
      <c r="F531" s="30"/>
      <c r="G531" s="30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0"/>
      <c r="Z531" s="30"/>
    </row>
    <row r="532" spans="1:26" ht="21" customHeight="1">
      <c r="A532" s="98"/>
      <c r="B532" s="98"/>
      <c r="C532" s="98"/>
      <c r="D532" s="315"/>
      <c r="E532" s="30"/>
      <c r="F532" s="30"/>
      <c r="G532" s="30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0"/>
      <c r="Z532" s="30"/>
    </row>
    <row r="533" spans="1:26" ht="21" customHeight="1">
      <c r="A533" s="98"/>
      <c r="B533" s="98"/>
      <c r="C533" s="98"/>
      <c r="D533" s="315"/>
      <c r="E533" s="30"/>
      <c r="F533" s="30"/>
      <c r="G533" s="30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0"/>
      <c r="Z533" s="30"/>
    </row>
    <row r="534" spans="1:26" ht="21" customHeight="1">
      <c r="A534" s="98"/>
      <c r="B534" s="98"/>
      <c r="C534" s="98"/>
      <c r="D534" s="315"/>
      <c r="E534" s="30"/>
      <c r="F534" s="30"/>
      <c r="G534" s="30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0"/>
      <c r="Z534" s="30"/>
    </row>
    <row r="535" spans="1:26" ht="21" customHeight="1">
      <c r="A535" s="98"/>
      <c r="B535" s="98"/>
      <c r="C535" s="98"/>
      <c r="D535" s="315"/>
      <c r="E535" s="30"/>
      <c r="F535" s="30"/>
      <c r="G535" s="30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0"/>
      <c r="Z535" s="30"/>
    </row>
    <row r="536" spans="1:26" ht="21" customHeight="1">
      <c r="A536" s="98"/>
      <c r="B536" s="98"/>
      <c r="C536" s="98"/>
      <c r="D536" s="315"/>
      <c r="E536" s="30"/>
      <c r="F536" s="30"/>
      <c r="G536" s="30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0"/>
      <c r="Z536" s="30"/>
    </row>
    <row r="537" spans="1:26" ht="21" customHeight="1">
      <c r="A537" s="98"/>
      <c r="B537" s="98"/>
      <c r="C537" s="98"/>
      <c r="D537" s="315"/>
      <c r="E537" s="30"/>
      <c r="F537" s="30"/>
      <c r="G537" s="30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0"/>
      <c r="Z537" s="30"/>
    </row>
    <row r="538" spans="1:26" ht="21" customHeight="1">
      <c r="A538" s="98"/>
      <c r="B538" s="98"/>
      <c r="C538" s="98"/>
      <c r="D538" s="315"/>
      <c r="E538" s="30"/>
      <c r="F538" s="30"/>
      <c r="G538" s="30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0"/>
      <c r="Z538" s="30"/>
    </row>
    <row r="539" spans="1:26" ht="21" customHeight="1">
      <c r="A539" s="98"/>
      <c r="B539" s="98"/>
      <c r="C539" s="98"/>
      <c r="D539" s="315"/>
      <c r="E539" s="30"/>
      <c r="F539" s="30"/>
      <c r="G539" s="30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0"/>
      <c r="Z539" s="30"/>
    </row>
    <row r="540" spans="1:26" ht="21" customHeight="1">
      <c r="A540" s="98"/>
      <c r="B540" s="98"/>
      <c r="C540" s="98"/>
      <c r="D540" s="315"/>
      <c r="E540" s="30"/>
      <c r="F540" s="30"/>
      <c r="G540" s="30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0"/>
      <c r="Z540" s="30"/>
    </row>
    <row r="541" spans="1:26" ht="21" customHeight="1">
      <c r="A541" s="98"/>
      <c r="B541" s="98"/>
      <c r="C541" s="98"/>
      <c r="D541" s="315"/>
      <c r="E541" s="30"/>
      <c r="F541" s="30"/>
      <c r="G541" s="30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0"/>
      <c r="Z541" s="30"/>
    </row>
    <row r="542" spans="1:26" ht="21" customHeight="1">
      <c r="A542" s="98"/>
      <c r="B542" s="98"/>
      <c r="C542" s="98"/>
      <c r="D542" s="315"/>
      <c r="E542" s="30"/>
      <c r="F542" s="30"/>
      <c r="G542" s="30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0"/>
      <c r="Z542" s="30"/>
    </row>
    <row r="543" spans="1:26" ht="21" customHeight="1">
      <c r="A543" s="98"/>
      <c r="B543" s="98"/>
      <c r="C543" s="98"/>
      <c r="D543" s="315"/>
      <c r="E543" s="30"/>
      <c r="F543" s="30"/>
      <c r="G543" s="30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0"/>
      <c r="Z543" s="30"/>
    </row>
    <row r="544" spans="1:26" ht="21" customHeight="1">
      <c r="A544" s="98"/>
      <c r="B544" s="98"/>
      <c r="C544" s="98"/>
      <c r="D544" s="315"/>
      <c r="E544" s="30"/>
      <c r="F544" s="30"/>
      <c r="G544" s="30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0"/>
      <c r="Z544" s="30"/>
    </row>
    <row r="545" spans="1:26" ht="21" customHeight="1">
      <c r="A545" s="98"/>
      <c r="B545" s="98"/>
      <c r="C545" s="98"/>
      <c r="D545" s="315"/>
      <c r="E545" s="30"/>
      <c r="F545" s="30"/>
      <c r="G545" s="30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0"/>
      <c r="Z545" s="30"/>
    </row>
    <row r="546" spans="1:26" ht="21" customHeight="1">
      <c r="A546" s="98"/>
      <c r="B546" s="98"/>
      <c r="C546" s="98"/>
      <c r="D546" s="315"/>
      <c r="E546" s="30"/>
      <c r="F546" s="30"/>
      <c r="G546" s="30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0"/>
      <c r="Z546" s="30"/>
    </row>
    <row r="547" spans="1:26" ht="21" customHeight="1">
      <c r="A547" s="98"/>
      <c r="B547" s="98"/>
      <c r="C547" s="98"/>
      <c r="D547" s="315"/>
      <c r="E547" s="30"/>
      <c r="F547" s="30"/>
      <c r="G547" s="30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0"/>
      <c r="Z547" s="30"/>
    </row>
    <row r="548" spans="1:26" ht="21" customHeight="1">
      <c r="A548" s="98"/>
      <c r="B548" s="98"/>
      <c r="C548" s="98"/>
      <c r="D548" s="315"/>
      <c r="E548" s="30"/>
      <c r="F548" s="30"/>
      <c r="G548" s="30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0"/>
      <c r="Z548" s="30"/>
    </row>
    <row r="549" spans="1:26" ht="21" customHeight="1">
      <c r="A549" s="98"/>
      <c r="B549" s="98"/>
      <c r="C549" s="98"/>
      <c r="D549" s="315"/>
      <c r="E549" s="30"/>
      <c r="F549" s="30"/>
      <c r="G549" s="30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0"/>
      <c r="Z549" s="30"/>
    </row>
    <row r="550" spans="1:26" ht="21" customHeight="1">
      <c r="A550" s="98"/>
      <c r="B550" s="98"/>
      <c r="C550" s="98"/>
      <c r="D550" s="315"/>
      <c r="E550" s="30"/>
      <c r="F550" s="30"/>
      <c r="G550" s="30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0"/>
      <c r="Z550" s="30"/>
    </row>
    <row r="551" spans="1:26" ht="21" customHeight="1">
      <c r="A551" s="98"/>
      <c r="B551" s="98"/>
      <c r="C551" s="98"/>
      <c r="D551" s="315"/>
      <c r="E551" s="30"/>
      <c r="F551" s="30"/>
      <c r="G551" s="30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0"/>
      <c r="Z551" s="30"/>
    </row>
    <row r="552" spans="1:26" ht="21" customHeight="1">
      <c r="A552" s="98"/>
      <c r="B552" s="98"/>
      <c r="C552" s="98"/>
      <c r="D552" s="315"/>
      <c r="E552" s="30"/>
      <c r="F552" s="30"/>
      <c r="G552" s="30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0"/>
      <c r="Z552" s="30"/>
    </row>
    <row r="553" spans="1:26" ht="21" customHeight="1">
      <c r="A553" s="98"/>
      <c r="B553" s="98"/>
      <c r="C553" s="98"/>
      <c r="D553" s="315"/>
      <c r="E553" s="30"/>
      <c r="F553" s="30"/>
      <c r="G553" s="30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0"/>
      <c r="Z553" s="30"/>
    </row>
    <row r="554" spans="1:26" ht="21" customHeight="1">
      <c r="A554" s="98"/>
      <c r="B554" s="98"/>
      <c r="C554" s="98"/>
      <c r="D554" s="315"/>
      <c r="E554" s="30"/>
      <c r="F554" s="30"/>
      <c r="G554" s="30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0"/>
      <c r="Z554" s="30"/>
    </row>
    <row r="555" spans="1:26" ht="21" customHeight="1">
      <c r="A555" s="98"/>
      <c r="B555" s="98"/>
      <c r="C555" s="98"/>
      <c r="D555" s="315"/>
      <c r="E555" s="30"/>
      <c r="F555" s="30"/>
      <c r="G555" s="30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0"/>
      <c r="Z555" s="30"/>
    </row>
    <row r="556" spans="1:26" ht="21" customHeight="1">
      <c r="A556" s="98"/>
      <c r="B556" s="98"/>
      <c r="C556" s="98"/>
      <c r="D556" s="315"/>
      <c r="E556" s="30"/>
      <c r="F556" s="30"/>
      <c r="G556" s="30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0"/>
      <c r="Z556" s="30"/>
    </row>
    <row r="557" spans="1:26" ht="21" customHeight="1">
      <c r="A557" s="98"/>
      <c r="B557" s="98"/>
      <c r="C557" s="98"/>
      <c r="D557" s="315"/>
      <c r="E557" s="30"/>
      <c r="F557" s="30"/>
      <c r="G557" s="30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0"/>
      <c r="Z557" s="30"/>
    </row>
    <row r="558" spans="1:26" ht="21" customHeight="1">
      <c r="A558" s="98"/>
      <c r="B558" s="98"/>
      <c r="C558" s="98"/>
      <c r="D558" s="315"/>
      <c r="E558" s="30"/>
      <c r="F558" s="30"/>
      <c r="G558" s="30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0"/>
      <c r="Z558" s="30"/>
    </row>
    <row r="559" spans="1:26" ht="21" customHeight="1">
      <c r="A559" s="98"/>
      <c r="B559" s="98"/>
      <c r="C559" s="98"/>
      <c r="D559" s="315"/>
      <c r="E559" s="30"/>
      <c r="F559" s="30"/>
      <c r="G559" s="30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0"/>
      <c r="Z559" s="30"/>
    </row>
    <row r="560" spans="1:26" ht="21" customHeight="1">
      <c r="A560" s="98"/>
      <c r="B560" s="98"/>
      <c r="C560" s="98"/>
      <c r="D560" s="315"/>
      <c r="E560" s="30"/>
      <c r="F560" s="30"/>
      <c r="G560" s="30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0"/>
      <c r="Z560" s="30"/>
    </row>
    <row r="561" spans="1:26" ht="21" customHeight="1">
      <c r="A561" s="98"/>
      <c r="B561" s="98"/>
      <c r="C561" s="98"/>
      <c r="D561" s="315"/>
      <c r="E561" s="30"/>
      <c r="F561" s="30"/>
      <c r="G561" s="30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0"/>
      <c r="Z561" s="30"/>
    </row>
    <row r="562" spans="1:26" ht="21" customHeight="1">
      <c r="A562" s="98"/>
      <c r="B562" s="98"/>
      <c r="C562" s="98"/>
      <c r="D562" s="315"/>
      <c r="E562" s="30"/>
      <c r="F562" s="30"/>
      <c r="G562" s="30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0"/>
      <c r="Z562" s="30"/>
    </row>
    <row r="563" spans="1:26" ht="21" customHeight="1">
      <c r="A563" s="98"/>
      <c r="B563" s="98"/>
      <c r="C563" s="98"/>
      <c r="D563" s="315"/>
      <c r="E563" s="30"/>
      <c r="F563" s="30"/>
      <c r="G563" s="30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0"/>
      <c r="Z563" s="30"/>
    </row>
    <row r="564" spans="1:26" ht="21" customHeight="1">
      <c r="A564" s="98"/>
      <c r="B564" s="98"/>
      <c r="C564" s="98"/>
      <c r="D564" s="315"/>
      <c r="E564" s="30"/>
      <c r="F564" s="30"/>
      <c r="G564" s="30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0"/>
      <c r="Z564" s="30"/>
    </row>
    <row r="565" spans="1:26" ht="21" customHeight="1">
      <c r="A565" s="98"/>
      <c r="B565" s="98"/>
      <c r="C565" s="98"/>
      <c r="D565" s="315"/>
      <c r="E565" s="30"/>
      <c r="F565" s="30"/>
      <c r="G565" s="30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0"/>
      <c r="Z565" s="30"/>
    </row>
    <row r="566" spans="1:26" ht="21" customHeight="1">
      <c r="A566" s="98"/>
      <c r="B566" s="98"/>
      <c r="C566" s="98"/>
      <c r="D566" s="315"/>
      <c r="E566" s="30"/>
      <c r="F566" s="30"/>
      <c r="G566" s="30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0"/>
      <c r="Z566" s="30"/>
    </row>
    <row r="567" spans="1:26" ht="21" customHeight="1">
      <c r="A567" s="98"/>
      <c r="B567" s="98"/>
      <c r="C567" s="98"/>
      <c r="D567" s="315"/>
      <c r="E567" s="30"/>
      <c r="F567" s="30"/>
      <c r="G567" s="30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0"/>
      <c r="Z567" s="30"/>
    </row>
    <row r="568" spans="1:26" ht="21" customHeight="1">
      <c r="A568" s="98"/>
      <c r="B568" s="98"/>
      <c r="C568" s="98"/>
      <c r="D568" s="315"/>
      <c r="E568" s="30"/>
      <c r="F568" s="30"/>
      <c r="G568" s="30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0"/>
      <c r="Z568" s="30"/>
    </row>
    <row r="569" spans="1:26" ht="21" customHeight="1">
      <c r="A569" s="98"/>
      <c r="B569" s="98"/>
      <c r="C569" s="98"/>
      <c r="D569" s="315"/>
      <c r="E569" s="30"/>
      <c r="F569" s="30"/>
      <c r="G569" s="30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0"/>
      <c r="Z569" s="30"/>
    </row>
    <row r="570" spans="1:26" ht="21" customHeight="1">
      <c r="A570" s="98"/>
      <c r="B570" s="98"/>
      <c r="C570" s="98"/>
      <c r="D570" s="315"/>
      <c r="E570" s="30"/>
      <c r="F570" s="30"/>
      <c r="G570" s="30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0"/>
      <c r="Z570" s="30"/>
    </row>
    <row r="571" spans="1:26" ht="21" customHeight="1">
      <c r="A571" s="98"/>
      <c r="B571" s="98"/>
      <c r="C571" s="98"/>
      <c r="D571" s="315"/>
      <c r="E571" s="30"/>
      <c r="F571" s="30"/>
      <c r="G571" s="30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0"/>
      <c r="Z571" s="30"/>
    </row>
    <row r="572" spans="1:26" ht="21" customHeight="1">
      <c r="A572" s="98"/>
      <c r="B572" s="98"/>
      <c r="C572" s="98"/>
      <c r="D572" s="315"/>
      <c r="E572" s="30"/>
      <c r="F572" s="30"/>
      <c r="G572" s="30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0"/>
      <c r="Z572" s="30"/>
    </row>
    <row r="573" spans="1:26" ht="21" customHeight="1">
      <c r="A573" s="98"/>
      <c r="B573" s="98"/>
      <c r="C573" s="98"/>
      <c r="D573" s="315"/>
      <c r="E573" s="30"/>
      <c r="F573" s="30"/>
      <c r="G573" s="30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0"/>
      <c r="Z573" s="30"/>
    </row>
    <row r="574" spans="1:26" ht="21" customHeight="1">
      <c r="A574" s="98"/>
      <c r="B574" s="98"/>
      <c r="C574" s="98"/>
      <c r="D574" s="315"/>
      <c r="E574" s="30"/>
      <c r="F574" s="30"/>
      <c r="G574" s="30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0"/>
      <c r="Z574" s="30"/>
    </row>
    <row r="575" spans="1:26" ht="21" customHeight="1">
      <c r="A575" s="98"/>
      <c r="B575" s="98"/>
      <c r="C575" s="98"/>
      <c r="D575" s="315"/>
      <c r="E575" s="30"/>
      <c r="F575" s="30"/>
      <c r="G575" s="30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0"/>
      <c r="Z575" s="30"/>
    </row>
    <row r="576" spans="1:26" ht="21" customHeight="1">
      <c r="A576" s="98"/>
      <c r="B576" s="98"/>
      <c r="C576" s="98"/>
      <c r="D576" s="315"/>
      <c r="E576" s="30"/>
      <c r="F576" s="30"/>
      <c r="G576" s="30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0"/>
      <c r="Z576" s="30"/>
    </row>
    <row r="577" spans="1:26" ht="21" customHeight="1">
      <c r="A577" s="98"/>
      <c r="B577" s="98"/>
      <c r="C577" s="98"/>
      <c r="D577" s="315"/>
      <c r="E577" s="30"/>
      <c r="F577" s="30"/>
      <c r="G577" s="30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0"/>
      <c r="Z577" s="30"/>
    </row>
    <row r="578" spans="1:26" ht="21" customHeight="1">
      <c r="A578" s="98"/>
      <c r="B578" s="98"/>
      <c r="C578" s="98"/>
      <c r="D578" s="315"/>
      <c r="E578" s="30"/>
      <c r="F578" s="30"/>
      <c r="G578" s="30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0"/>
      <c r="Z578" s="30"/>
    </row>
    <row r="579" spans="1:26" ht="21" customHeight="1">
      <c r="A579" s="98"/>
      <c r="B579" s="98"/>
      <c r="C579" s="98"/>
      <c r="D579" s="315"/>
      <c r="E579" s="30"/>
      <c r="F579" s="30"/>
      <c r="G579" s="30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0"/>
      <c r="Z579" s="30"/>
    </row>
    <row r="580" spans="1:26" ht="21" customHeight="1">
      <c r="A580" s="98"/>
      <c r="B580" s="98"/>
      <c r="C580" s="98"/>
      <c r="D580" s="315"/>
      <c r="E580" s="30"/>
      <c r="F580" s="30"/>
      <c r="G580" s="30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0"/>
      <c r="Z580" s="30"/>
    </row>
    <row r="581" spans="1:26" ht="21" customHeight="1">
      <c r="A581" s="98"/>
      <c r="B581" s="98"/>
      <c r="C581" s="98"/>
      <c r="D581" s="315"/>
      <c r="E581" s="30"/>
      <c r="F581" s="30"/>
      <c r="G581" s="30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0"/>
      <c r="Z581" s="30"/>
    </row>
    <row r="582" spans="1:26" ht="21" customHeight="1">
      <c r="A582" s="98"/>
      <c r="B582" s="98"/>
      <c r="C582" s="98"/>
      <c r="D582" s="315"/>
      <c r="E582" s="30"/>
      <c r="F582" s="30"/>
      <c r="G582" s="30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0"/>
      <c r="Z582" s="30"/>
    </row>
    <row r="583" spans="1:26" ht="21" customHeight="1">
      <c r="A583" s="98"/>
      <c r="B583" s="98"/>
      <c r="C583" s="98"/>
      <c r="D583" s="315"/>
      <c r="E583" s="30"/>
      <c r="F583" s="30"/>
      <c r="G583" s="30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0"/>
      <c r="Z583" s="30"/>
    </row>
    <row r="584" spans="1:26" ht="21" customHeight="1">
      <c r="A584" s="98"/>
      <c r="B584" s="98"/>
      <c r="C584" s="98"/>
      <c r="D584" s="315"/>
      <c r="E584" s="30"/>
      <c r="F584" s="30"/>
      <c r="G584" s="30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0"/>
      <c r="Z584" s="30"/>
    </row>
    <row r="585" spans="1:26" ht="21" customHeight="1">
      <c r="A585" s="98"/>
      <c r="B585" s="98"/>
      <c r="C585" s="98"/>
      <c r="D585" s="315"/>
      <c r="E585" s="30"/>
      <c r="F585" s="30"/>
      <c r="G585" s="30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0"/>
      <c r="Z585" s="30"/>
    </row>
    <row r="586" spans="1:26" ht="21" customHeight="1">
      <c r="A586" s="98"/>
      <c r="B586" s="98"/>
      <c r="C586" s="98"/>
      <c r="D586" s="315"/>
      <c r="E586" s="30"/>
      <c r="F586" s="30"/>
      <c r="G586" s="30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0"/>
      <c r="Z586" s="30"/>
    </row>
    <row r="587" spans="1:26" ht="21" customHeight="1">
      <c r="A587" s="98"/>
      <c r="B587" s="98"/>
      <c r="C587" s="98"/>
      <c r="D587" s="315"/>
      <c r="E587" s="30"/>
      <c r="F587" s="30"/>
      <c r="G587" s="30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0"/>
      <c r="Z587" s="30"/>
    </row>
    <row r="588" spans="1:26" ht="21" customHeight="1">
      <c r="A588" s="98"/>
      <c r="B588" s="98"/>
      <c r="C588" s="98"/>
      <c r="D588" s="315"/>
      <c r="E588" s="30"/>
      <c r="F588" s="30"/>
      <c r="G588" s="30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0"/>
      <c r="Z588" s="30"/>
    </row>
    <row r="589" spans="1:26" ht="21" customHeight="1">
      <c r="A589" s="98"/>
      <c r="B589" s="98"/>
      <c r="C589" s="98"/>
      <c r="D589" s="315"/>
      <c r="E589" s="30"/>
      <c r="F589" s="30"/>
      <c r="G589" s="30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0"/>
      <c r="Z589" s="30"/>
    </row>
    <row r="590" spans="1:26" ht="21" customHeight="1">
      <c r="A590" s="98"/>
      <c r="B590" s="98"/>
      <c r="C590" s="98"/>
      <c r="D590" s="315"/>
      <c r="E590" s="30"/>
      <c r="F590" s="30"/>
      <c r="G590" s="30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0"/>
      <c r="Z590" s="30"/>
    </row>
    <row r="591" spans="1:26" ht="21" customHeight="1">
      <c r="A591" s="98"/>
      <c r="B591" s="98"/>
      <c r="C591" s="98"/>
      <c r="D591" s="315"/>
      <c r="E591" s="30"/>
      <c r="F591" s="30"/>
      <c r="G591" s="30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0"/>
      <c r="Z591" s="30"/>
    </row>
    <row r="592" spans="1:26" ht="21" customHeight="1">
      <c r="A592" s="98"/>
      <c r="B592" s="98"/>
      <c r="C592" s="98"/>
      <c r="D592" s="315"/>
      <c r="E592" s="30"/>
      <c r="F592" s="30"/>
      <c r="G592" s="30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0"/>
      <c r="Z592" s="30"/>
    </row>
    <row r="593" spans="1:26" ht="21" customHeight="1">
      <c r="A593" s="98"/>
      <c r="B593" s="98"/>
      <c r="C593" s="98"/>
      <c r="D593" s="315"/>
      <c r="E593" s="30"/>
      <c r="F593" s="30"/>
      <c r="G593" s="30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0"/>
      <c r="Z593" s="30"/>
    </row>
    <row r="594" spans="1:26" ht="21" customHeight="1">
      <c r="A594" s="98"/>
      <c r="B594" s="98"/>
      <c r="C594" s="98"/>
      <c r="D594" s="315"/>
      <c r="E594" s="30"/>
      <c r="F594" s="30"/>
      <c r="G594" s="30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0"/>
      <c r="Z594" s="30"/>
    </row>
    <row r="595" spans="1:26" ht="21" customHeight="1">
      <c r="A595" s="98"/>
      <c r="B595" s="98"/>
      <c r="C595" s="98"/>
      <c r="D595" s="315"/>
      <c r="E595" s="30"/>
      <c r="F595" s="30"/>
      <c r="G595" s="30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0"/>
      <c r="Z595" s="30"/>
    </row>
    <row r="596" spans="1:26" ht="21" customHeight="1">
      <c r="A596" s="98"/>
      <c r="B596" s="98"/>
      <c r="C596" s="98"/>
      <c r="D596" s="315"/>
      <c r="E596" s="30"/>
      <c r="F596" s="30"/>
      <c r="G596" s="30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0"/>
      <c r="Z596" s="30"/>
    </row>
    <row r="597" spans="1:26" ht="21" customHeight="1">
      <c r="A597" s="98"/>
      <c r="B597" s="98"/>
      <c r="C597" s="98"/>
      <c r="D597" s="315"/>
      <c r="E597" s="30"/>
      <c r="F597" s="30"/>
      <c r="G597" s="30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0"/>
      <c r="Z597" s="30"/>
    </row>
    <row r="598" spans="1:26" ht="21" customHeight="1">
      <c r="A598" s="98"/>
      <c r="B598" s="98"/>
      <c r="C598" s="98"/>
      <c r="D598" s="315"/>
      <c r="E598" s="30"/>
      <c r="F598" s="30"/>
      <c r="G598" s="30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0"/>
      <c r="Z598" s="30"/>
    </row>
    <row r="599" spans="1:26" ht="21" customHeight="1">
      <c r="A599" s="98"/>
      <c r="B599" s="98"/>
      <c r="C599" s="98"/>
      <c r="D599" s="315"/>
      <c r="E599" s="30"/>
      <c r="F599" s="30"/>
      <c r="G599" s="30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0"/>
      <c r="Z599" s="30"/>
    </row>
    <row r="600" spans="1:26" ht="21" customHeight="1">
      <c r="A600" s="98"/>
      <c r="B600" s="98"/>
      <c r="C600" s="98"/>
      <c r="D600" s="315"/>
      <c r="E600" s="30"/>
      <c r="F600" s="30"/>
      <c r="G600" s="30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0"/>
      <c r="Z600" s="30"/>
    </row>
    <row r="601" spans="1:26" ht="21" customHeight="1">
      <c r="A601" s="98"/>
      <c r="B601" s="98"/>
      <c r="C601" s="98"/>
      <c r="D601" s="315"/>
      <c r="E601" s="30"/>
      <c r="F601" s="30"/>
      <c r="G601" s="30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0"/>
      <c r="Z601" s="30"/>
    </row>
    <row r="602" spans="1:26" ht="21" customHeight="1">
      <c r="A602" s="98"/>
      <c r="B602" s="98"/>
      <c r="C602" s="98"/>
      <c r="D602" s="315"/>
      <c r="E602" s="30"/>
      <c r="F602" s="30"/>
      <c r="G602" s="30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0"/>
      <c r="Z602" s="30"/>
    </row>
    <row r="603" spans="1:26" ht="21" customHeight="1">
      <c r="A603" s="98"/>
      <c r="B603" s="98"/>
      <c r="C603" s="98"/>
      <c r="D603" s="315"/>
      <c r="E603" s="30"/>
      <c r="F603" s="30"/>
      <c r="G603" s="30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0"/>
      <c r="Z603" s="30"/>
    </row>
    <row r="604" spans="1:26" ht="21" customHeight="1">
      <c r="A604" s="98"/>
      <c r="B604" s="98"/>
      <c r="C604" s="98"/>
      <c r="D604" s="315"/>
      <c r="E604" s="30"/>
      <c r="F604" s="30"/>
      <c r="G604" s="30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0"/>
      <c r="Z604" s="30"/>
    </row>
    <row r="605" spans="1:26" ht="21" customHeight="1">
      <c r="A605" s="98"/>
      <c r="B605" s="98"/>
      <c r="C605" s="98"/>
      <c r="D605" s="315"/>
      <c r="E605" s="30"/>
      <c r="F605" s="30"/>
      <c r="G605" s="30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0"/>
      <c r="Z605" s="30"/>
    </row>
    <row r="606" spans="1:26" ht="21" customHeight="1">
      <c r="A606" s="98"/>
      <c r="B606" s="98"/>
      <c r="C606" s="98"/>
      <c r="D606" s="315"/>
      <c r="E606" s="30"/>
      <c r="F606" s="30"/>
      <c r="G606" s="30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0"/>
      <c r="Z606" s="30"/>
    </row>
    <row r="607" spans="1:26" ht="21" customHeight="1">
      <c r="A607" s="98"/>
      <c r="B607" s="98"/>
      <c r="C607" s="98"/>
      <c r="D607" s="315"/>
      <c r="E607" s="30"/>
      <c r="F607" s="30"/>
      <c r="G607" s="30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0"/>
      <c r="Z607" s="30"/>
    </row>
    <row r="608" spans="1:26" ht="21" customHeight="1">
      <c r="A608" s="98"/>
      <c r="B608" s="98"/>
      <c r="C608" s="98"/>
      <c r="D608" s="315"/>
      <c r="E608" s="30"/>
      <c r="F608" s="30"/>
      <c r="G608" s="30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0"/>
      <c r="Z608" s="30"/>
    </row>
    <row r="609" spans="1:26" ht="21" customHeight="1">
      <c r="A609" s="98"/>
      <c r="B609" s="98"/>
      <c r="C609" s="98"/>
      <c r="D609" s="315"/>
      <c r="E609" s="30"/>
      <c r="F609" s="30"/>
      <c r="G609" s="30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0"/>
      <c r="Z609" s="30"/>
    </row>
    <row r="610" spans="1:26" ht="21" customHeight="1">
      <c r="A610" s="98"/>
      <c r="B610" s="98"/>
      <c r="C610" s="98"/>
      <c r="D610" s="315"/>
      <c r="E610" s="30"/>
      <c r="F610" s="30"/>
      <c r="G610" s="30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0"/>
      <c r="Z610" s="30"/>
    </row>
    <row r="611" spans="1:26" ht="21" customHeight="1">
      <c r="A611" s="98"/>
      <c r="B611" s="98"/>
      <c r="C611" s="98"/>
      <c r="D611" s="315"/>
      <c r="E611" s="30"/>
      <c r="F611" s="30"/>
      <c r="G611" s="30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0"/>
      <c r="Z611" s="30"/>
    </row>
    <row r="612" spans="1:26" ht="21" customHeight="1">
      <c r="A612" s="98"/>
      <c r="B612" s="98"/>
      <c r="C612" s="98"/>
      <c r="D612" s="315"/>
      <c r="E612" s="30"/>
      <c r="F612" s="30"/>
      <c r="G612" s="30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0"/>
      <c r="Z612" s="30"/>
    </row>
    <row r="613" spans="1:26" ht="21" customHeight="1">
      <c r="A613" s="98"/>
      <c r="B613" s="98"/>
      <c r="C613" s="98"/>
      <c r="D613" s="315"/>
      <c r="E613" s="30"/>
      <c r="F613" s="30"/>
      <c r="G613" s="30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0"/>
      <c r="Z613" s="30"/>
    </row>
    <row r="614" spans="1:26" ht="21" customHeight="1">
      <c r="A614" s="98"/>
      <c r="B614" s="98"/>
      <c r="C614" s="98"/>
      <c r="D614" s="315"/>
      <c r="E614" s="30"/>
      <c r="F614" s="30"/>
      <c r="G614" s="30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0"/>
      <c r="Z614" s="30"/>
    </row>
    <row r="615" spans="1:26" ht="21" customHeight="1">
      <c r="A615" s="98"/>
      <c r="B615" s="98"/>
      <c r="C615" s="98"/>
      <c r="D615" s="315"/>
      <c r="E615" s="30"/>
      <c r="F615" s="30"/>
      <c r="G615" s="30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0"/>
      <c r="Z615" s="30"/>
    </row>
    <row r="616" spans="1:26" ht="21" customHeight="1">
      <c r="A616" s="98"/>
      <c r="B616" s="98"/>
      <c r="C616" s="98"/>
      <c r="D616" s="315"/>
      <c r="E616" s="30"/>
      <c r="F616" s="30"/>
      <c r="G616" s="30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0"/>
      <c r="Z616" s="30"/>
    </row>
    <row r="617" spans="1:26" ht="21" customHeight="1">
      <c r="A617" s="98"/>
      <c r="B617" s="98"/>
      <c r="C617" s="98"/>
      <c r="D617" s="315"/>
      <c r="E617" s="30"/>
      <c r="F617" s="30"/>
      <c r="G617" s="30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0"/>
      <c r="Z617" s="30"/>
    </row>
    <row r="618" spans="1:26" ht="21" customHeight="1">
      <c r="A618" s="98"/>
      <c r="B618" s="98"/>
      <c r="C618" s="98"/>
      <c r="D618" s="315"/>
      <c r="E618" s="30"/>
      <c r="F618" s="30"/>
      <c r="G618" s="30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0"/>
      <c r="Z618" s="30"/>
    </row>
    <row r="619" spans="1:26" ht="21" customHeight="1">
      <c r="A619" s="98"/>
      <c r="B619" s="98"/>
      <c r="C619" s="98"/>
      <c r="D619" s="315"/>
      <c r="E619" s="30"/>
      <c r="F619" s="30"/>
      <c r="G619" s="30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0"/>
      <c r="Z619" s="30"/>
    </row>
    <row r="620" spans="1:26" ht="21" customHeight="1">
      <c r="A620" s="98"/>
      <c r="B620" s="98"/>
      <c r="C620" s="98"/>
      <c r="D620" s="315"/>
      <c r="E620" s="30"/>
      <c r="F620" s="30"/>
      <c r="G620" s="30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0"/>
      <c r="Z620" s="30"/>
    </row>
    <row r="621" spans="1:26" ht="21" customHeight="1">
      <c r="A621" s="98"/>
      <c r="B621" s="98"/>
      <c r="C621" s="98"/>
      <c r="D621" s="315"/>
      <c r="E621" s="30"/>
      <c r="F621" s="30"/>
      <c r="G621" s="30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0"/>
      <c r="Z621" s="30"/>
    </row>
    <row r="622" spans="1:26" ht="21" customHeight="1">
      <c r="A622" s="98"/>
      <c r="B622" s="98"/>
      <c r="C622" s="98"/>
      <c r="D622" s="315"/>
      <c r="E622" s="30"/>
      <c r="F622" s="30"/>
      <c r="G622" s="30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0"/>
      <c r="Z622" s="30"/>
    </row>
    <row r="623" spans="1:26" ht="21" customHeight="1">
      <c r="A623" s="98"/>
      <c r="B623" s="98"/>
      <c r="C623" s="98"/>
      <c r="D623" s="315"/>
      <c r="E623" s="30"/>
      <c r="F623" s="30"/>
      <c r="G623" s="30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0"/>
      <c r="Z623" s="30"/>
    </row>
    <row r="624" spans="1:26" ht="21" customHeight="1">
      <c r="A624" s="98"/>
      <c r="B624" s="98"/>
      <c r="C624" s="98"/>
      <c r="D624" s="315"/>
      <c r="E624" s="30"/>
      <c r="F624" s="30"/>
      <c r="G624" s="30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0"/>
      <c r="Z624" s="30"/>
    </row>
    <row r="625" spans="1:26" ht="21" customHeight="1">
      <c r="A625" s="98"/>
      <c r="B625" s="98"/>
      <c r="C625" s="98"/>
      <c r="D625" s="315"/>
      <c r="E625" s="30"/>
      <c r="F625" s="30"/>
      <c r="G625" s="30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0"/>
      <c r="Z625" s="30"/>
    </row>
    <row r="626" spans="1:26" ht="21" customHeight="1">
      <c r="A626" s="98"/>
      <c r="B626" s="98"/>
      <c r="C626" s="98"/>
      <c r="D626" s="315"/>
      <c r="E626" s="30"/>
      <c r="F626" s="30"/>
      <c r="G626" s="30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0"/>
      <c r="Z626" s="30"/>
    </row>
    <row r="627" spans="1:26" ht="21" customHeight="1">
      <c r="A627" s="98"/>
      <c r="B627" s="98"/>
      <c r="C627" s="98"/>
      <c r="D627" s="315"/>
      <c r="E627" s="30"/>
      <c r="F627" s="30"/>
      <c r="G627" s="30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0"/>
      <c r="Z627" s="30"/>
    </row>
    <row r="628" spans="1:26" ht="21" customHeight="1">
      <c r="A628" s="98"/>
      <c r="B628" s="98"/>
      <c r="C628" s="98"/>
      <c r="D628" s="315"/>
      <c r="E628" s="30"/>
      <c r="F628" s="30"/>
      <c r="G628" s="30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0"/>
      <c r="Z628" s="30"/>
    </row>
    <row r="629" spans="1:26" ht="21" customHeight="1">
      <c r="A629" s="98"/>
      <c r="B629" s="98"/>
      <c r="C629" s="98"/>
      <c r="D629" s="315"/>
      <c r="E629" s="30"/>
      <c r="F629" s="30"/>
      <c r="G629" s="30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0"/>
      <c r="Z629" s="30"/>
    </row>
    <row r="630" spans="1:26" ht="21" customHeight="1">
      <c r="A630" s="98"/>
      <c r="B630" s="98"/>
      <c r="C630" s="98"/>
      <c r="D630" s="315"/>
      <c r="E630" s="30"/>
      <c r="F630" s="30"/>
      <c r="G630" s="30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0"/>
      <c r="Z630" s="30"/>
    </row>
    <row r="631" spans="1:26" ht="21" customHeight="1">
      <c r="A631" s="98"/>
      <c r="B631" s="98"/>
      <c r="C631" s="98"/>
      <c r="D631" s="315"/>
      <c r="E631" s="30"/>
      <c r="F631" s="30"/>
      <c r="G631" s="30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0"/>
      <c r="Z631" s="30"/>
    </row>
    <row r="632" spans="1:26" ht="21" customHeight="1">
      <c r="A632" s="98"/>
      <c r="B632" s="98"/>
      <c r="C632" s="98"/>
      <c r="D632" s="315"/>
      <c r="E632" s="30"/>
      <c r="F632" s="30"/>
      <c r="G632" s="30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0"/>
      <c r="Z632" s="30"/>
    </row>
    <row r="633" spans="1:26" ht="21" customHeight="1">
      <c r="A633" s="98"/>
      <c r="B633" s="98"/>
      <c r="C633" s="98"/>
      <c r="D633" s="315"/>
      <c r="E633" s="30"/>
      <c r="F633" s="30"/>
      <c r="G633" s="30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0"/>
      <c r="Z633" s="30"/>
    </row>
    <row r="634" spans="1:26" ht="21" customHeight="1">
      <c r="A634" s="98"/>
      <c r="B634" s="98"/>
      <c r="C634" s="98"/>
      <c r="D634" s="315"/>
      <c r="E634" s="30"/>
      <c r="F634" s="30"/>
      <c r="G634" s="30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0"/>
      <c r="Z634" s="30"/>
    </row>
    <row r="635" spans="1:26" ht="21" customHeight="1">
      <c r="A635" s="98"/>
      <c r="B635" s="98"/>
      <c r="C635" s="98"/>
      <c r="D635" s="315"/>
      <c r="E635" s="30"/>
      <c r="F635" s="30"/>
      <c r="G635" s="30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0"/>
      <c r="Z635" s="30"/>
    </row>
    <row r="636" spans="1:26" ht="21" customHeight="1">
      <c r="A636" s="98"/>
      <c r="B636" s="98"/>
      <c r="C636" s="98"/>
      <c r="D636" s="315"/>
      <c r="E636" s="30"/>
      <c r="F636" s="30"/>
      <c r="G636" s="30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0"/>
      <c r="Z636" s="30"/>
    </row>
    <row r="637" spans="1:26" ht="21" customHeight="1">
      <c r="A637" s="98"/>
      <c r="B637" s="98"/>
      <c r="C637" s="98"/>
      <c r="D637" s="315"/>
      <c r="E637" s="30"/>
      <c r="F637" s="30"/>
      <c r="G637" s="30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0"/>
      <c r="Z637" s="30"/>
    </row>
    <row r="638" spans="1:26" ht="21" customHeight="1">
      <c r="A638" s="98"/>
      <c r="B638" s="98"/>
      <c r="C638" s="98"/>
      <c r="D638" s="315"/>
      <c r="E638" s="30"/>
      <c r="F638" s="30"/>
      <c r="G638" s="30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0"/>
      <c r="Z638" s="30"/>
    </row>
    <row r="639" spans="1:26" ht="21" customHeight="1">
      <c r="A639" s="98"/>
      <c r="B639" s="98"/>
      <c r="C639" s="98"/>
      <c r="D639" s="315"/>
      <c r="E639" s="30"/>
      <c r="F639" s="30"/>
      <c r="G639" s="30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0"/>
      <c r="Z639" s="30"/>
    </row>
    <row r="640" spans="1:26" ht="21" customHeight="1">
      <c r="A640" s="98"/>
      <c r="B640" s="98"/>
      <c r="C640" s="98"/>
      <c r="D640" s="315"/>
      <c r="E640" s="30"/>
      <c r="F640" s="30"/>
      <c r="G640" s="30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0"/>
      <c r="Z640" s="30"/>
    </row>
    <row r="641" spans="1:26" ht="21" customHeight="1">
      <c r="A641" s="98"/>
      <c r="B641" s="98"/>
      <c r="C641" s="98"/>
      <c r="D641" s="315"/>
      <c r="E641" s="30"/>
      <c r="F641" s="30"/>
      <c r="G641" s="30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0"/>
      <c r="Z641" s="30"/>
    </row>
    <row r="642" spans="1:26" ht="21" customHeight="1">
      <c r="A642" s="98"/>
      <c r="B642" s="98"/>
      <c r="C642" s="98"/>
      <c r="D642" s="315"/>
      <c r="E642" s="30"/>
      <c r="F642" s="30"/>
      <c r="G642" s="30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0"/>
      <c r="Z642" s="30"/>
    </row>
    <row r="643" spans="1:26" ht="21" customHeight="1">
      <c r="A643" s="98"/>
      <c r="B643" s="98"/>
      <c r="C643" s="98"/>
      <c r="D643" s="315"/>
      <c r="E643" s="30"/>
      <c r="F643" s="30"/>
      <c r="G643" s="30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0"/>
      <c r="Z643" s="30"/>
    </row>
    <row r="644" spans="1:26" ht="21" customHeight="1">
      <c r="A644" s="98"/>
      <c r="B644" s="98"/>
      <c r="C644" s="98"/>
      <c r="D644" s="315"/>
      <c r="E644" s="30"/>
      <c r="F644" s="30"/>
      <c r="G644" s="30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0"/>
      <c r="Z644" s="30"/>
    </row>
    <row r="645" spans="1:26" ht="21" customHeight="1">
      <c r="A645" s="98"/>
      <c r="B645" s="98"/>
      <c r="C645" s="98"/>
      <c r="D645" s="315"/>
      <c r="E645" s="30"/>
      <c r="F645" s="30"/>
      <c r="G645" s="30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0"/>
      <c r="Z645" s="30"/>
    </row>
    <row r="646" spans="1:26" ht="21" customHeight="1">
      <c r="A646" s="98"/>
      <c r="B646" s="98"/>
      <c r="C646" s="98"/>
      <c r="D646" s="315"/>
      <c r="E646" s="30"/>
      <c r="F646" s="30"/>
      <c r="G646" s="30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0"/>
      <c r="Z646" s="30"/>
    </row>
    <row r="647" spans="1:26" ht="21" customHeight="1">
      <c r="A647" s="98"/>
      <c r="B647" s="98"/>
      <c r="C647" s="98"/>
      <c r="D647" s="315"/>
      <c r="E647" s="30"/>
      <c r="F647" s="30"/>
      <c r="G647" s="30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0"/>
      <c r="Z647" s="30"/>
    </row>
    <row r="648" spans="1:26" ht="21" customHeight="1">
      <c r="A648" s="98"/>
      <c r="B648" s="98"/>
      <c r="C648" s="98"/>
      <c r="D648" s="315"/>
      <c r="E648" s="30"/>
      <c r="F648" s="30"/>
      <c r="G648" s="30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0"/>
      <c r="Z648" s="30"/>
    </row>
    <row r="649" spans="1:26" ht="21" customHeight="1">
      <c r="A649" s="98"/>
      <c r="B649" s="98"/>
      <c r="C649" s="98"/>
      <c r="D649" s="315"/>
      <c r="E649" s="30"/>
      <c r="F649" s="30"/>
      <c r="G649" s="30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0"/>
      <c r="Z649" s="30"/>
    </row>
    <row r="650" spans="1:26" ht="21" customHeight="1">
      <c r="A650" s="98"/>
      <c r="B650" s="98"/>
      <c r="C650" s="98"/>
      <c r="D650" s="315"/>
      <c r="E650" s="30"/>
      <c r="F650" s="30"/>
      <c r="G650" s="30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0"/>
      <c r="Z650" s="30"/>
    </row>
    <row r="651" spans="1:26" ht="21" customHeight="1">
      <c r="A651" s="98"/>
      <c r="B651" s="98"/>
      <c r="C651" s="98"/>
      <c r="D651" s="315"/>
      <c r="E651" s="30"/>
      <c r="F651" s="30"/>
      <c r="G651" s="30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0"/>
      <c r="Z651" s="30"/>
    </row>
    <row r="652" spans="1:26" ht="21" customHeight="1">
      <c r="A652" s="98"/>
      <c r="B652" s="98"/>
      <c r="C652" s="98"/>
      <c r="D652" s="315"/>
      <c r="E652" s="30"/>
      <c r="F652" s="30"/>
      <c r="G652" s="30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0"/>
      <c r="Z652" s="30"/>
    </row>
    <row r="653" spans="1:26" ht="21" customHeight="1">
      <c r="A653" s="98"/>
      <c r="B653" s="98"/>
      <c r="C653" s="98"/>
      <c r="D653" s="315"/>
      <c r="E653" s="30"/>
      <c r="F653" s="30"/>
      <c r="G653" s="30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0"/>
      <c r="Z653" s="30"/>
    </row>
    <row r="654" spans="1:26" ht="21" customHeight="1">
      <c r="A654" s="98"/>
      <c r="B654" s="98"/>
      <c r="C654" s="98"/>
      <c r="D654" s="315"/>
      <c r="E654" s="30"/>
      <c r="F654" s="30"/>
      <c r="G654" s="30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0"/>
      <c r="Z654" s="30"/>
    </row>
    <row r="655" spans="1:26" ht="21" customHeight="1">
      <c r="A655" s="98"/>
      <c r="B655" s="98"/>
      <c r="C655" s="98"/>
      <c r="D655" s="315"/>
      <c r="E655" s="30"/>
      <c r="F655" s="30"/>
      <c r="G655" s="30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0"/>
      <c r="Z655" s="30"/>
    </row>
    <row r="656" spans="1:26" ht="21" customHeight="1">
      <c r="A656" s="98"/>
      <c r="B656" s="98"/>
      <c r="C656" s="98"/>
      <c r="D656" s="315"/>
      <c r="E656" s="30"/>
      <c r="F656" s="30"/>
      <c r="G656" s="30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0"/>
      <c r="Z656" s="30"/>
    </row>
    <row r="657" spans="1:26" ht="21" customHeight="1">
      <c r="A657" s="98"/>
      <c r="B657" s="98"/>
      <c r="C657" s="98"/>
      <c r="D657" s="315"/>
      <c r="E657" s="30"/>
      <c r="F657" s="30"/>
      <c r="G657" s="30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0"/>
      <c r="Z657" s="30"/>
    </row>
    <row r="658" spans="1:26" ht="21" customHeight="1">
      <c r="A658" s="98"/>
      <c r="B658" s="98"/>
      <c r="C658" s="98"/>
      <c r="D658" s="315"/>
      <c r="E658" s="30"/>
      <c r="F658" s="30"/>
      <c r="G658" s="30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0"/>
      <c r="Z658" s="30"/>
    </row>
    <row r="659" spans="1:26" ht="21" customHeight="1">
      <c r="A659" s="98"/>
      <c r="B659" s="98"/>
      <c r="C659" s="98"/>
      <c r="D659" s="315"/>
      <c r="E659" s="30"/>
      <c r="F659" s="30"/>
      <c r="G659" s="30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0"/>
      <c r="Z659" s="30"/>
    </row>
    <row r="660" spans="1:26" ht="21" customHeight="1">
      <c r="A660" s="98"/>
      <c r="B660" s="98"/>
      <c r="C660" s="98"/>
      <c r="D660" s="315"/>
      <c r="E660" s="30"/>
      <c r="F660" s="30"/>
      <c r="G660" s="30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0"/>
      <c r="Z660" s="30"/>
    </row>
    <row r="661" spans="1:26" ht="21" customHeight="1">
      <c r="A661" s="98"/>
      <c r="B661" s="98"/>
      <c r="C661" s="98"/>
      <c r="D661" s="315"/>
      <c r="E661" s="30"/>
      <c r="F661" s="30"/>
      <c r="G661" s="30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0"/>
      <c r="Z661" s="30"/>
    </row>
    <row r="662" spans="1:26" ht="21" customHeight="1">
      <c r="A662" s="98"/>
      <c r="B662" s="98"/>
      <c r="C662" s="98"/>
      <c r="D662" s="315"/>
      <c r="E662" s="30"/>
      <c r="F662" s="30"/>
      <c r="G662" s="30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0"/>
      <c r="Z662" s="30"/>
    </row>
    <row r="663" spans="1:26" ht="21" customHeight="1">
      <c r="A663" s="98"/>
      <c r="B663" s="98"/>
      <c r="C663" s="98"/>
      <c r="D663" s="315"/>
      <c r="E663" s="30"/>
      <c r="F663" s="30"/>
      <c r="G663" s="30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0"/>
      <c r="Z663" s="30"/>
    </row>
    <row r="664" spans="1:26" ht="21" customHeight="1">
      <c r="A664" s="98"/>
      <c r="B664" s="98"/>
      <c r="C664" s="98"/>
      <c r="D664" s="315"/>
      <c r="E664" s="30"/>
      <c r="F664" s="30"/>
      <c r="G664" s="30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0"/>
      <c r="Z664" s="30"/>
    </row>
    <row r="665" spans="1:26" ht="21" customHeight="1">
      <c r="A665" s="98"/>
      <c r="B665" s="98"/>
      <c r="C665" s="98"/>
      <c r="D665" s="315"/>
      <c r="E665" s="30"/>
      <c r="F665" s="30"/>
      <c r="G665" s="30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0"/>
      <c r="Z665" s="30"/>
    </row>
    <row r="666" spans="1:26" ht="21" customHeight="1">
      <c r="A666" s="98"/>
      <c r="B666" s="98"/>
      <c r="C666" s="98"/>
      <c r="D666" s="315"/>
      <c r="E666" s="30"/>
      <c r="F666" s="30"/>
      <c r="G666" s="30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0"/>
      <c r="Z666" s="30"/>
    </row>
    <row r="667" spans="1:26" ht="21" customHeight="1">
      <c r="A667" s="98"/>
      <c r="B667" s="98"/>
      <c r="C667" s="98"/>
      <c r="D667" s="315"/>
      <c r="E667" s="30"/>
      <c r="F667" s="30"/>
      <c r="G667" s="30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0"/>
      <c r="Z667" s="30"/>
    </row>
    <row r="668" spans="1:26" ht="21" customHeight="1">
      <c r="A668" s="98"/>
      <c r="B668" s="98"/>
      <c r="C668" s="98"/>
      <c r="D668" s="315"/>
      <c r="E668" s="30"/>
      <c r="F668" s="30"/>
      <c r="G668" s="30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0"/>
      <c r="Z668" s="30"/>
    </row>
    <row r="669" spans="1:26" ht="21" customHeight="1">
      <c r="A669" s="98"/>
      <c r="B669" s="98"/>
      <c r="C669" s="98"/>
      <c r="D669" s="315"/>
      <c r="E669" s="30"/>
      <c r="F669" s="30"/>
      <c r="G669" s="30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0"/>
      <c r="Z669" s="30"/>
    </row>
    <row r="670" spans="1:26" ht="21" customHeight="1">
      <c r="A670" s="98"/>
      <c r="B670" s="98"/>
      <c r="C670" s="98"/>
      <c r="D670" s="315"/>
      <c r="E670" s="30"/>
      <c r="F670" s="30"/>
      <c r="G670" s="30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0"/>
      <c r="Z670" s="30"/>
    </row>
    <row r="671" spans="1:26" ht="21" customHeight="1">
      <c r="A671" s="98"/>
      <c r="B671" s="98"/>
      <c r="C671" s="98"/>
      <c r="D671" s="315"/>
      <c r="E671" s="30"/>
      <c r="F671" s="30"/>
      <c r="G671" s="30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0"/>
      <c r="Z671" s="30"/>
    </row>
    <row r="672" spans="1:26" ht="21" customHeight="1">
      <c r="A672" s="98"/>
      <c r="B672" s="98"/>
      <c r="C672" s="98"/>
      <c r="D672" s="315"/>
      <c r="E672" s="30"/>
      <c r="F672" s="30"/>
      <c r="G672" s="30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0"/>
      <c r="Z672" s="30"/>
    </row>
    <row r="673" spans="1:26" ht="21" customHeight="1">
      <c r="A673" s="98"/>
      <c r="B673" s="98"/>
      <c r="C673" s="98"/>
      <c r="D673" s="315"/>
      <c r="E673" s="30"/>
      <c r="F673" s="30"/>
      <c r="G673" s="30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0"/>
      <c r="Z673" s="30"/>
    </row>
    <row r="674" spans="1:26" ht="21" customHeight="1">
      <c r="A674" s="98"/>
      <c r="B674" s="98"/>
      <c r="C674" s="98"/>
      <c r="D674" s="315"/>
      <c r="E674" s="30"/>
      <c r="F674" s="30"/>
      <c r="G674" s="30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0"/>
      <c r="Z674" s="30"/>
    </row>
    <row r="675" spans="1:26" ht="21" customHeight="1">
      <c r="A675" s="98"/>
      <c r="B675" s="98"/>
      <c r="C675" s="98"/>
      <c r="D675" s="315"/>
      <c r="E675" s="30"/>
      <c r="F675" s="30"/>
      <c r="G675" s="30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0"/>
      <c r="Z675" s="30"/>
    </row>
    <row r="676" spans="1:26" ht="21" customHeight="1">
      <c r="A676" s="98"/>
      <c r="B676" s="98"/>
      <c r="C676" s="98"/>
      <c r="D676" s="315"/>
      <c r="E676" s="30"/>
      <c r="F676" s="30"/>
      <c r="G676" s="30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0"/>
      <c r="Z676" s="30"/>
    </row>
    <row r="677" spans="1:26" ht="21" customHeight="1">
      <c r="A677" s="98"/>
      <c r="B677" s="98"/>
      <c r="C677" s="98"/>
      <c r="D677" s="315"/>
      <c r="E677" s="30"/>
      <c r="F677" s="30"/>
      <c r="G677" s="30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0"/>
      <c r="Z677" s="30"/>
    </row>
    <row r="678" spans="1:26" ht="21" customHeight="1">
      <c r="A678" s="98"/>
      <c r="B678" s="98"/>
      <c r="C678" s="98"/>
      <c r="D678" s="315"/>
      <c r="E678" s="30"/>
      <c r="F678" s="30"/>
      <c r="G678" s="30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0"/>
      <c r="Z678" s="30"/>
    </row>
    <row r="679" spans="1:26" ht="21" customHeight="1">
      <c r="A679" s="98"/>
      <c r="B679" s="98"/>
      <c r="C679" s="98"/>
      <c r="D679" s="315"/>
      <c r="E679" s="30"/>
      <c r="F679" s="30"/>
      <c r="G679" s="30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0"/>
      <c r="Z679" s="30"/>
    </row>
    <row r="680" spans="1:26" ht="21" customHeight="1">
      <c r="A680" s="98"/>
      <c r="B680" s="98"/>
      <c r="C680" s="98"/>
      <c r="D680" s="315"/>
      <c r="E680" s="30"/>
      <c r="F680" s="30"/>
      <c r="G680" s="30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0"/>
      <c r="Z680" s="30"/>
    </row>
    <row r="681" spans="1:26" ht="21" customHeight="1">
      <c r="A681" s="98"/>
      <c r="B681" s="98"/>
      <c r="C681" s="98"/>
      <c r="D681" s="315"/>
      <c r="E681" s="30"/>
      <c r="F681" s="30"/>
      <c r="G681" s="30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0"/>
      <c r="Z681" s="30"/>
    </row>
    <row r="682" spans="1:26" ht="21" customHeight="1">
      <c r="A682" s="98"/>
      <c r="B682" s="98"/>
      <c r="C682" s="98"/>
      <c r="D682" s="315"/>
      <c r="E682" s="30"/>
      <c r="F682" s="30"/>
      <c r="G682" s="30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0"/>
      <c r="Z682" s="30"/>
    </row>
    <row r="683" spans="1:26" ht="21" customHeight="1">
      <c r="A683" s="98"/>
      <c r="B683" s="98"/>
      <c r="C683" s="98"/>
      <c r="D683" s="315"/>
      <c r="E683" s="30"/>
      <c r="F683" s="30"/>
      <c r="G683" s="30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0"/>
      <c r="Z683" s="30"/>
    </row>
    <row r="684" spans="1:26" ht="21" customHeight="1">
      <c r="A684" s="98"/>
      <c r="B684" s="98"/>
      <c r="C684" s="98"/>
      <c r="D684" s="315"/>
      <c r="E684" s="30"/>
      <c r="F684" s="30"/>
      <c r="G684" s="30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0"/>
      <c r="Z684" s="30"/>
    </row>
    <row r="685" spans="1:26" ht="21" customHeight="1">
      <c r="A685" s="98"/>
      <c r="B685" s="98"/>
      <c r="C685" s="98"/>
      <c r="D685" s="315"/>
      <c r="E685" s="30"/>
      <c r="F685" s="30"/>
      <c r="G685" s="30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0"/>
      <c r="Z685" s="30"/>
    </row>
    <row r="686" spans="1:26" ht="21" customHeight="1">
      <c r="A686" s="98"/>
      <c r="B686" s="98"/>
      <c r="C686" s="98"/>
      <c r="D686" s="315"/>
      <c r="E686" s="30"/>
      <c r="F686" s="30"/>
      <c r="G686" s="30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0"/>
      <c r="Z686" s="30"/>
    </row>
    <row r="687" spans="1:26" ht="21" customHeight="1">
      <c r="A687" s="98"/>
      <c r="B687" s="98"/>
      <c r="C687" s="98"/>
      <c r="D687" s="315"/>
      <c r="E687" s="30"/>
      <c r="F687" s="30"/>
      <c r="G687" s="30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0"/>
      <c r="Z687" s="30"/>
    </row>
    <row r="688" spans="1:26" ht="21" customHeight="1">
      <c r="A688" s="98"/>
      <c r="B688" s="98"/>
      <c r="C688" s="98"/>
      <c r="D688" s="315"/>
      <c r="E688" s="30"/>
      <c r="F688" s="30"/>
      <c r="G688" s="30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0"/>
      <c r="Z688" s="30"/>
    </row>
    <row r="689" spans="1:26" ht="21" customHeight="1">
      <c r="A689" s="98"/>
      <c r="B689" s="98"/>
      <c r="C689" s="98"/>
      <c r="D689" s="315"/>
      <c r="E689" s="30"/>
      <c r="F689" s="30"/>
      <c r="G689" s="30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0"/>
      <c r="Z689" s="30"/>
    </row>
    <row r="690" spans="1:26" ht="21" customHeight="1">
      <c r="A690" s="98"/>
      <c r="B690" s="98"/>
      <c r="C690" s="98"/>
      <c r="D690" s="315"/>
      <c r="E690" s="30"/>
      <c r="F690" s="30"/>
      <c r="G690" s="30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0"/>
      <c r="Z690" s="30"/>
    </row>
    <row r="691" spans="1:26" ht="21" customHeight="1">
      <c r="A691" s="98"/>
      <c r="B691" s="98"/>
      <c r="C691" s="98"/>
      <c r="D691" s="315"/>
      <c r="E691" s="30"/>
      <c r="F691" s="30"/>
      <c r="G691" s="30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0"/>
      <c r="Z691" s="30"/>
    </row>
    <row r="692" spans="1:26" ht="21" customHeight="1">
      <c r="A692" s="98"/>
      <c r="B692" s="98"/>
      <c r="C692" s="98"/>
      <c r="D692" s="315"/>
      <c r="E692" s="30"/>
      <c r="F692" s="30"/>
      <c r="G692" s="30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0"/>
      <c r="Z692" s="30"/>
    </row>
    <row r="693" spans="1:26" ht="21" customHeight="1">
      <c r="A693" s="98"/>
      <c r="B693" s="98"/>
      <c r="C693" s="98"/>
      <c r="D693" s="315"/>
      <c r="E693" s="30"/>
      <c r="F693" s="30"/>
      <c r="G693" s="30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0"/>
      <c r="Z693" s="30"/>
    </row>
    <row r="694" spans="1:26" ht="21" customHeight="1">
      <c r="A694" s="98"/>
      <c r="B694" s="98"/>
      <c r="C694" s="98"/>
      <c r="D694" s="315"/>
      <c r="E694" s="30"/>
      <c r="F694" s="30"/>
      <c r="G694" s="30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0"/>
      <c r="Z694" s="30"/>
    </row>
    <row r="695" spans="1:26" ht="21" customHeight="1">
      <c r="A695" s="98"/>
      <c r="B695" s="98"/>
      <c r="C695" s="98"/>
      <c r="D695" s="315"/>
      <c r="E695" s="30"/>
      <c r="F695" s="30"/>
      <c r="G695" s="30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0"/>
      <c r="Z695" s="30"/>
    </row>
    <row r="696" spans="1:26" ht="21" customHeight="1">
      <c r="A696" s="98"/>
      <c r="B696" s="98"/>
      <c r="C696" s="98"/>
      <c r="D696" s="315"/>
      <c r="E696" s="30"/>
      <c r="F696" s="30"/>
      <c r="G696" s="30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0"/>
      <c r="Z696" s="30"/>
    </row>
    <row r="697" spans="1:26" ht="21" customHeight="1">
      <c r="A697" s="98"/>
      <c r="B697" s="98"/>
      <c r="C697" s="98"/>
      <c r="D697" s="315"/>
      <c r="E697" s="30"/>
      <c r="F697" s="30"/>
      <c r="G697" s="30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0"/>
      <c r="Z697" s="30"/>
    </row>
    <row r="698" spans="1:26" ht="21" customHeight="1">
      <c r="A698" s="98"/>
      <c r="B698" s="98"/>
      <c r="C698" s="98"/>
      <c r="D698" s="315"/>
      <c r="E698" s="30"/>
      <c r="F698" s="30"/>
      <c r="G698" s="30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0"/>
      <c r="Z698" s="30"/>
    </row>
    <row r="699" spans="1:26" ht="21" customHeight="1">
      <c r="A699" s="98"/>
      <c r="B699" s="98"/>
      <c r="C699" s="98"/>
      <c r="D699" s="315"/>
      <c r="E699" s="30"/>
      <c r="F699" s="30"/>
      <c r="G699" s="30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0"/>
      <c r="Z699" s="30"/>
    </row>
    <row r="700" spans="1:26" ht="21" customHeight="1">
      <c r="A700" s="98"/>
      <c r="B700" s="98"/>
      <c r="C700" s="98"/>
      <c r="D700" s="315"/>
      <c r="E700" s="30"/>
      <c r="F700" s="30"/>
      <c r="G700" s="30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0"/>
      <c r="Z700" s="30"/>
    </row>
    <row r="701" spans="1:26" ht="21" customHeight="1">
      <c r="A701" s="98"/>
      <c r="B701" s="98"/>
      <c r="C701" s="98"/>
      <c r="D701" s="315"/>
      <c r="E701" s="30"/>
      <c r="F701" s="30"/>
      <c r="G701" s="30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0"/>
      <c r="Z701" s="30"/>
    </row>
    <row r="702" spans="1:26" ht="21" customHeight="1">
      <c r="A702" s="98"/>
      <c r="B702" s="98"/>
      <c r="C702" s="98"/>
      <c r="D702" s="315"/>
      <c r="E702" s="30"/>
      <c r="F702" s="30"/>
      <c r="G702" s="30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0"/>
      <c r="Z702" s="30"/>
    </row>
    <row r="703" spans="1:26" ht="21" customHeight="1">
      <c r="A703" s="98"/>
      <c r="B703" s="98"/>
      <c r="C703" s="98"/>
      <c r="D703" s="315"/>
      <c r="E703" s="30"/>
      <c r="F703" s="30"/>
      <c r="G703" s="30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0"/>
      <c r="Z703" s="30"/>
    </row>
    <row r="704" spans="1:26" ht="21" customHeight="1">
      <c r="A704" s="98"/>
      <c r="B704" s="98"/>
      <c r="C704" s="98"/>
      <c r="D704" s="315"/>
      <c r="E704" s="30"/>
      <c r="F704" s="30"/>
      <c r="G704" s="30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0"/>
      <c r="Z704" s="30"/>
    </row>
    <row r="705" spans="1:26" ht="21" customHeight="1">
      <c r="A705" s="98"/>
      <c r="B705" s="98"/>
      <c r="C705" s="98"/>
      <c r="D705" s="315"/>
      <c r="E705" s="30"/>
      <c r="F705" s="30"/>
      <c r="G705" s="30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0"/>
      <c r="Z705" s="30"/>
    </row>
    <row r="706" spans="1:26" ht="21" customHeight="1">
      <c r="A706" s="98"/>
      <c r="B706" s="98"/>
      <c r="C706" s="98"/>
      <c r="D706" s="315"/>
      <c r="E706" s="30"/>
      <c r="F706" s="30"/>
      <c r="G706" s="30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0"/>
      <c r="Z706" s="30"/>
    </row>
    <row r="707" spans="1:26" ht="21" customHeight="1">
      <c r="A707" s="98"/>
      <c r="B707" s="98"/>
      <c r="C707" s="98"/>
      <c r="D707" s="315"/>
      <c r="E707" s="30"/>
      <c r="F707" s="30"/>
      <c r="G707" s="30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0"/>
      <c r="Z707" s="30"/>
    </row>
    <row r="708" spans="1:26" ht="21" customHeight="1">
      <c r="A708" s="98"/>
      <c r="B708" s="98"/>
      <c r="C708" s="98"/>
      <c r="D708" s="315"/>
      <c r="E708" s="30"/>
      <c r="F708" s="30"/>
      <c r="G708" s="30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0"/>
      <c r="Z708" s="30"/>
    </row>
    <row r="709" spans="1:26" ht="21" customHeight="1">
      <c r="A709" s="98"/>
      <c r="B709" s="98"/>
      <c r="C709" s="98"/>
      <c r="D709" s="315"/>
      <c r="E709" s="30"/>
      <c r="F709" s="30"/>
      <c r="G709" s="30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0"/>
      <c r="Z709" s="30"/>
    </row>
    <row r="710" spans="1:26" ht="21" customHeight="1">
      <c r="A710" s="98"/>
      <c r="B710" s="98"/>
      <c r="C710" s="98"/>
      <c r="D710" s="315"/>
      <c r="E710" s="30"/>
      <c r="F710" s="30"/>
      <c r="G710" s="30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0"/>
      <c r="Z710" s="30"/>
    </row>
    <row r="711" spans="1:26" ht="21" customHeight="1">
      <c r="A711" s="98"/>
      <c r="B711" s="98"/>
      <c r="C711" s="98"/>
      <c r="D711" s="315"/>
      <c r="E711" s="30"/>
      <c r="F711" s="30"/>
      <c r="G711" s="30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0"/>
      <c r="Z711" s="30"/>
    </row>
    <row r="712" spans="1:26" ht="21" customHeight="1">
      <c r="A712" s="98"/>
      <c r="B712" s="98"/>
      <c r="C712" s="98"/>
      <c r="D712" s="315"/>
      <c r="E712" s="30"/>
      <c r="F712" s="30"/>
      <c r="G712" s="30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0"/>
      <c r="Z712" s="30"/>
    </row>
    <row r="713" spans="1:26" ht="21" customHeight="1">
      <c r="A713" s="98"/>
      <c r="B713" s="98"/>
      <c r="C713" s="98"/>
      <c r="D713" s="315"/>
      <c r="E713" s="30"/>
      <c r="F713" s="30"/>
      <c r="G713" s="30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0"/>
      <c r="Z713" s="30"/>
    </row>
    <row r="714" spans="1:26" ht="21" customHeight="1">
      <c r="A714" s="98"/>
      <c r="B714" s="98"/>
      <c r="C714" s="98"/>
      <c r="D714" s="315"/>
      <c r="E714" s="30"/>
      <c r="F714" s="30"/>
      <c r="G714" s="30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0"/>
      <c r="Z714" s="30"/>
    </row>
    <row r="715" spans="1:26" ht="21" customHeight="1">
      <c r="A715" s="98"/>
      <c r="B715" s="98"/>
      <c r="C715" s="98"/>
      <c r="D715" s="315"/>
      <c r="E715" s="30"/>
      <c r="F715" s="30"/>
      <c r="G715" s="30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0"/>
      <c r="Z715" s="30"/>
    </row>
    <row r="716" spans="1:26" ht="21" customHeight="1">
      <c r="A716" s="98"/>
      <c r="B716" s="98"/>
      <c r="C716" s="98"/>
      <c r="D716" s="315"/>
      <c r="E716" s="30"/>
      <c r="F716" s="30"/>
      <c r="G716" s="30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0"/>
      <c r="Z716" s="30"/>
    </row>
    <row r="717" spans="1:26" ht="21" customHeight="1">
      <c r="A717" s="98"/>
      <c r="B717" s="98"/>
      <c r="C717" s="98"/>
      <c r="D717" s="315"/>
      <c r="E717" s="30"/>
      <c r="F717" s="30"/>
      <c r="G717" s="30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0"/>
      <c r="Z717" s="30"/>
    </row>
    <row r="718" spans="1:26" ht="21" customHeight="1">
      <c r="A718" s="98"/>
      <c r="B718" s="98"/>
      <c r="C718" s="98"/>
      <c r="D718" s="315"/>
      <c r="E718" s="30"/>
      <c r="F718" s="30"/>
      <c r="G718" s="30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0"/>
      <c r="Z718" s="30"/>
    </row>
    <row r="719" spans="1:26" ht="21" customHeight="1">
      <c r="A719" s="98"/>
      <c r="B719" s="98"/>
      <c r="C719" s="98"/>
      <c r="D719" s="315"/>
      <c r="E719" s="30"/>
      <c r="F719" s="30"/>
      <c r="G719" s="30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0"/>
      <c r="Z719" s="30"/>
    </row>
    <row r="720" spans="1:26" ht="21" customHeight="1">
      <c r="A720" s="98"/>
      <c r="B720" s="98"/>
      <c r="C720" s="98"/>
      <c r="D720" s="315"/>
      <c r="E720" s="30"/>
      <c r="F720" s="30"/>
      <c r="G720" s="30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0"/>
      <c r="Z720" s="30"/>
    </row>
    <row r="721" spans="1:26" ht="21" customHeight="1">
      <c r="A721" s="98"/>
      <c r="B721" s="98"/>
      <c r="C721" s="98"/>
      <c r="D721" s="315"/>
      <c r="E721" s="30"/>
      <c r="F721" s="30"/>
      <c r="G721" s="30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0"/>
      <c r="Z721" s="30"/>
    </row>
    <row r="722" spans="1:26" ht="21" customHeight="1">
      <c r="A722" s="98"/>
      <c r="B722" s="98"/>
      <c r="C722" s="98"/>
      <c r="D722" s="315"/>
      <c r="E722" s="30"/>
      <c r="F722" s="30"/>
      <c r="G722" s="30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0"/>
      <c r="Z722" s="30"/>
    </row>
    <row r="723" spans="1:26" ht="21" customHeight="1">
      <c r="A723" s="98"/>
      <c r="B723" s="98"/>
      <c r="C723" s="98"/>
      <c r="D723" s="315"/>
      <c r="E723" s="30"/>
      <c r="F723" s="30"/>
      <c r="G723" s="30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0"/>
      <c r="Z723" s="30"/>
    </row>
    <row r="724" spans="1:26" ht="21" customHeight="1">
      <c r="A724" s="98"/>
      <c r="B724" s="98"/>
      <c r="C724" s="98"/>
      <c r="D724" s="315"/>
      <c r="E724" s="30"/>
      <c r="F724" s="30"/>
      <c r="G724" s="30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0"/>
      <c r="Z724" s="30"/>
    </row>
    <row r="725" spans="1:26" ht="21" customHeight="1">
      <c r="A725" s="98"/>
      <c r="B725" s="98"/>
      <c r="C725" s="98"/>
      <c r="D725" s="315"/>
      <c r="E725" s="30"/>
      <c r="F725" s="30"/>
      <c r="G725" s="30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0"/>
      <c r="Z725" s="30"/>
    </row>
    <row r="726" spans="1:26" ht="21" customHeight="1">
      <c r="A726" s="98"/>
      <c r="B726" s="98"/>
      <c r="C726" s="98"/>
      <c r="D726" s="315"/>
      <c r="E726" s="30"/>
      <c r="F726" s="30"/>
      <c r="G726" s="30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0"/>
      <c r="Z726" s="30"/>
    </row>
    <row r="727" spans="1:26" ht="21" customHeight="1">
      <c r="A727" s="98"/>
      <c r="B727" s="98"/>
      <c r="C727" s="98"/>
      <c r="D727" s="315"/>
      <c r="E727" s="30"/>
      <c r="F727" s="30"/>
      <c r="G727" s="30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0"/>
      <c r="Z727" s="30"/>
    </row>
    <row r="728" spans="1:26" ht="21" customHeight="1">
      <c r="A728" s="98"/>
      <c r="B728" s="98"/>
      <c r="C728" s="98"/>
      <c r="D728" s="315"/>
      <c r="E728" s="30"/>
      <c r="F728" s="30"/>
      <c r="G728" s="30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0"/>
      <c r="Z728" s="30"/>
    </row>
    <row r="729" spans="1:26" ht="21" customHeight="1">
      <c r="A729" s="98"/>
      <c r="B729" s="98"/>
      <c r="C729" s="98"/>
      <c r="D729" s="315"/>
      <c r="E729" s="30"/>
      <c r="F729" s="30"/>
      <c r="G729" s="30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0"/>
      <c r="Z729" s="30"/>
    </row>
    <row r="730" spans="1:26" ht="21" customHeight="1">
      <c r="A730" s="98"/>
      <c r="B730" s="98"/>
      <c r="C730" s="98"/>
      <c r="D730" s="315"/>
      <c r="E730" s="30"/>
      <c r="F730" s="30"/>
      <c r="G730" s="30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0"/>
      <c r="Z730" s="30"/>
    </row>
    <row r="731" spans="1:26" ht="21" customHeight="1">
      <c r="A731" s="98"/>
      <c r="B731" s="98"/>
      <c r="C731" s="98"/>
      <c r="D731" s="315"/>
      <c r="E731" s="30"/>
      <c r="F731" s="30"/>
      <c r="G731" s="30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0"/>
      <c r="Z731" s="30"/>
    </row>
    <row r="732" spans="1:26" ht="21" customHeight="1">
      <c r="A732" s="98"/>
      <c r="B732" s="98"/>
      <c r="C732" s="98"/>
      <c r="D732" s="315"/>
      <c r="E732" s="30"/>
      <c r="F732" s="30"/>
      <c r="G732" s="30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0"/>
      <c r="Z732" s="30"/>
    </row>
    <row r="733" spans="1:26" ht="21" customHeight="1">
      <c r="A733" s="98"/>
      <c r="B733" s="98"/>
      <c r="C733" s="98"/>
      <c r="D733" s="315"/>
      <c r="E733" s="30"/>
      <c r="F733" s="30"/>
      <c r="G733" s="30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0"/>
      <c r="Z733" s="30"/>
    </row>
    <row r="734" spans="1:26" ht="21" customHeight="1">
      <c r="A734" s="98"/>
      <c r="B734" s="98"/>
      <c r="C734" s="98"/>
      <c r="D734" s="315"/>
      <c r="E734" s="30"/>
      <c r="F734" s="30"/>
      <c r="G734" s="30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0"/>
      <c r="Z734" s="30"/>
    </row>
    <row r="735" spans="1:26" ht="21" customHeight="1">
      <c r="A735" s="98"/>
      <c r="B735" s="98"/>
      <c r="C735" s="98"/>
      <c r="D735" s="315"/>
      <c r="E735" s="30"/>
      <c r="F735" s="30"/>
      <c r="G735" s="30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0"/>
      <c r="Z735" s="30"/>
    </row>
    <row r="736" spans="1:26" ht="21" customHeight="1">
      <c r="A736" s="98"/>
      <c r="B736" s="98"/>
      <c r="C736" s="98"/>
      <c r="D736" s="315"/>
      <c r="E736" s="30"/>
      <c r="F736" s="30"/>
      <c r="G736" s="30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0"/>
      <c r="Z736" s="30"/>
    </row>
    <row r="737" spans="1:26" ht="21" customHeight="1">
      <c r="A737" s="98"/>
      <c r="B737" s="98"/>
      <c r="C737" s="98"/>
      <c r="D737" s="315"/>
      <c r="E737" s="30"/>
      <c r="F737" s="30"/>
      <c r="G737" s="30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0"/>
      <c r="Z737" s="30"/>
    </row>
    <row r="738" spans="1:26" ht="21" customHeight="1">
      <c r="A738" s="98"/>
      <c r="B738" s="98"/>
      <c r="C738" s="98"/>
      <c r="D738" s="315"/>
      <c r="E738" s="30"/>
      <c r="F738" s="30"/>
      <c r="G738" s="30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0"/>
      <c r="Z738" s="30"/>
    </row>
    <row r="739" spans="1:26" ht="21" customHeight="1">
      <c r="A739" s="98"/>
      <c r="B739" s="98"/>
      <c r="C739" s="98"/>
      <c r="D739" s="315"/>
      <c r="E739" s="30"/>
      <c r="F739" s="30"/>
      <c r="G739" s="30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0"/>
      <c r="Z739" s="30"/>
    </row>
    <row r="740" spans="1:26" ht="21" customHeight="1">
      <c r="A740" s="98"/>
      <c r="B740" s="98"/>
      <c r="C740" s="98"/>
      <c r="D740" s="315"/>
      <c r="E740" s="30"/>
      <c r="F740" s="30"/>
      <c r="G740" s="30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0"/>
      <c r="Z740" s="30"/>
    </row>
    <row r="741" spans="1:26" ht="21" customHeight="1">
      <c r="A741" s="98"/>
      <c r="B741" s="98"/>
      <c r="C741" s="98"/>
      <c r="D741" s="315"/>
      <c r="E741" s="30"/>
      <c r="F741" s="30"/>
      <c r="G741" s="30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0"/>
      <c r="Z741" s="30"/>
    </row>
    <row r="742" spans="1:26" ht="21" customHeight="1">
      <c r="A742" s="98"/>
      <c r="B742" s="98"/>
      <c r="C742" s="98"/>
      <c r="D742" s="315"/>
      <c r="E742" s="30"/>
      <c r="F742" s="30"/>
      <c r="G742" s="30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0"/>
      <c r="Z742" s="30"/>
    </row>
    <row r="743" spans="1:26" ht="21" customHeight="1">
      <c r="A743" s="98"/>
      <c r="B743" s="98"/>
      <c r="C743" s="98"/>
      <c r="D743" s="315"/>
      <c r="E743" s="30"/>
      <c r="F743" s="30"/>
      <c r="G743" s="30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0"/>
      <c r="Z743" s="30"/>
    </row>
    <row r="744" spans="1:26" ht="21" customHeight="1">
      <c r="A744" s="98"/>
      <c r="B744" s="98"/>
      <c r="C744" s="98"/>
      <c r="D744" s="315"/>
      <c r="E744" s="30"/>
      <c r="F744" s="30"/>
      <c r="G744" s="30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0"/>
      <c r="Z744" s="30"/>
    </row>
    <row r="745" spans="1:26" ht="21" customHeight="1">
      <c r="A745" s="98"/>
      <c r="B745" s="98"/>
      <c r="C745" s="98"/>
      <c r="D745" s="315"/>
      <c r="E745" s="30"/>
      <c r="F745" s="30"/>
      <c r="G745" s="30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0"/>
      <c r="Z745" s="30"/>
    </row>
    <row r="746" spans="1:26" ht="21" customHeight="1">
      <c r="A746" s="98"/>
      <c r="B746" s="98"/>
      <c r="C746" s="98"/>
      <c r="D746" s="315"/>
      <c r="E746" s="30"/>
      <c r="F746" s="30"/>
      <c r="G746" s="30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0"/>
      <c r="Z746" s="30"/>
    </row>
    <row r="747" spans="1:26" ht="21" customHeight="1">
      <c r="A747" s="98"/>
      <c r="B747" s="98"/>
      <c r="C747" s="98"/>
      <c r="D747" s="315"/>
      <c r="E747" s="30"/>
      <c r="F747" s="30"/>
      <c r="G747" s="30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0"/>
      <c r="Z747" s="30"/>
    </row>
    <row r="748" spans="1:26" ht="21" customHeight="1">
      <c r="A748" s="98"/>
      <c r="B748" s="98"/>
      <c r="C748" s="98"/>
      <c r="D748" s="315"/>
      <c r="E748" s="30"/>
      <c r="F748" s="30"/>
      <c r="G748" s="30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0"/>
      <c r="Z748" s="30"/>
    </row>
    <row r="749" spans="1:26" ht="21" customHeight="1">
      <c r="A749" s="98"/>
      <c r="B749" s="98"/>
      <c r="C749" s="98"/>
      <c r="D749" s="315"/>
      <c r="E749" s="30"/>
      <c r="F749" s="30"/>
      <c r="G749" s="30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0"/>
      <c r="Z749" s="30"/>
    </row>
    <row r="750" spans="1:26" ht="21" customHeight="1">
      <c r="A750" s="98"/>
      <c r="B750" s="98"/>
      <c r="C750" s="98"/>
      <c r="D750" s="315"/>
      <c r="E750" s="30"/>
      <c r="F750" s="30"/>
      <c r="G750" s="30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0"/>
      <c r="Z750" s="30"/>
    </row>
    <row r="751" spans="1:26" ht="21" customHeight="1">
      <c r="A751" s="98"/>
      <c r="B751" s="98"/>
      <c r="C751" s="98"/>
      <c r="D751" s="315"/>
      <c r="E751" s="30"/>
      <c r="F751" s="30"/>
      <c r="G751" s="30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0"/>
      <c r="Z751" s="30"/>
    </row>
    <row r="752" spans="1:26" ht="21" customHeight="1">
      <c r="A752" s="98"/>
      <c r="B752" s="98"/>
      <c r="C752" s="98"/>
      <c r="D752" s="315"/>
      <c r="E752" s="30"/>
      <c r="F752" s="30"/>
      <c r="G752" s="30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0"/>
      <c r="Z752" s="30"/>
    </row>
    <row r="753" spans="1:26" ht="21" customHeight="1">
      <c r="A753" s="98"/>
      <c r="B753" s="98"/>
      <c r="C753" s="98"/>
      <c r="D753" s="315"/>
      <c r="E753" s="30"/>
      <c r="F753" s="30"/>
      <c r="G753" s="30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0"/>
      <c r="Z753" s="30"/>
    </row>
    <row r="754" spans="1:26" ht="21" customHeight="1">
      <c r="A754" s="98"/>
      <c r="B754" s="98"/>
      <c r="C754" s="98"/>
      <c r="D754" s="315"/>
      <c r="E754" s="30"/>
      <c r="F754" s="30"/>
      <c r="G754" s="30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0"/>
      <c r="Z754" s="30"/>
    </row>
    <row r="755" spans="1:26" ht="21" customHeight="1">
      <c r="A755" s="98"/>
      <c r="B755" s="98"/>
      <c r="C755" s="98"/>
      <c r="D755" s="315"/>
      <c r="E755" s="30"/>
      <c r="F755" s="30"/>
      <c r="G755" s="30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0"/>
      <c r="Z755" s="30"/>
    </row>
    <row r="756" spans="1:26" ht="21" customHeight="1">
      <c r="A756" s="98"/>
      <c r="B756" s="98"/>
      <c r="C756" s="98"/>
      <c r="D756" s="315"/>
      <c r="E756" s="30"/>
      <c r="F756" s="30"/>
      <c r="G756" s="30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0"/>
      <c r="Z756" s="30"/>
    </row>
    <row r="757" spans="1:26" ht="21" customHeight="1">
      <c r="A757" s="98"/>
      <c r="B757" s="98"/>
      <c r="C757" s="98"/>
      <c r="D757" s="315"/>
      <c r="E757" s="30"/>
      <c r="F757" s="30"/>
      <c r="G757" s="30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0"/>
      <c r="Z757" s="30"/>
    </row>
    <row r="758" spans="1:26" ht="21" customHeight="1">
      <c r="A758" s="98"/>
      <c r="B758" s="98"/>
      <c r="C758" s="98"/>
      <c r="D758" s="315"/>
      <c r="E758" s="30"/>
      <c r="F758" s="30"/>
      <c r="G758" s="30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0"/>
      <c r="Z758" s="30"/>
    </row>
    <row r="759" spans="1:26" ht="21" customHeight="1">
      <c r="A759" s="98"/>
      <c r="B759" s="98"/>
      <c r="C759" s="98"/>
      <c r="D759" s="315"/>
      <c r="E759" s="30"/>
      <c r="F759" s="30"/>
      <c r="G759" s="30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0"/>
      <c r="Z759" s="30"/>
    </row>
    <row r="760" spans="1:26" ht="21" customHeight="1">
      <c r="A760" s="98"/>
      <c r="B760" s="98"/>
      <c r="C760" s="98"/>
      <c r="D760" s="315"/>
      <c r="E760" s="30"/>
      <c r="F760" s="30"/>
      <c r="G760" s="30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0"/>
      <c r="Z760" s="30"/>
    </row>
    <row r="761" spans="1:26" ht="21" customHeight="1">
      <c r="A761" s="98"/>
      <c r="B761" s="98"/>
      <c r="C761" s="98"/>
      <c r="D761" s="315"/>
      <c r="E761" s="30"/>
      <c r="F761" s="30"/>
      <c r="G761" s="30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0"/>
      <c r="Z761" s="30"/>
    </row>
    <row r="762" spans="1:26" ht="21" customHeight="1">
      <c r="A762" s="98"/>
      <c r="B762" s="98"/>
      <c r="C762" s="98"/>
      <c r="D762" s="315"/>
      <c r="E762" s="30"/>
      <c r="F762" s="30"/>
      <c r="G762" s="30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0"/>
      <c r="Z762" s="30"/>
    </row>
    <row r="763" spans="1:26" ht="21" customHeight="1">
      <c r="A763" s="98"/>
      <c r="B763" s="98"/>
      <c r="C763" s="98"/>
      <c r="D763" s="315"/>
      <c r="E763" s="30"/>
      <c r="F763" s="30"/>
      <c r="G763" s="30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0"/>
      <c r="Z763" s="30"/>
    </row>
    <row r="764" spans="1:26" ht="21" customHeight="1">
      <c r="A764" s="98"/>
      <c r="B764" s="98"/>
      <c r="C764" s="98"/>
      <c r="D764" s="315"/>
      <c r="E764" s="30"/>
      <c r="F764" s="30"/>
      <c r="G764" s="30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0"/>
      <c r="Z764" s="30"/>
    </row>
    <row r="765" spans="1:26" ht="21" customHeight="1">
      <c r="A765" s="98"/>
      <c r="B765" s="98"/>
      <c r="C765" s="98"/>
      <c r="D765" s="315"/>
      <c r="E765" s="30"/>
      <c r="F765" s="30"/>
      <c r="G765" s="30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0"/>
      <c r="Z765" s="30"/>
    </row>
    <row r="766" spans="1:26" ht="21" customHeight="1">
      <c r="A766" s="98"/>
      <c r="B766" s="98"/>
      <c r="C766" s="98"/>
      <c r="D766" s="315"/>
      <c r="E766" s="30"/>
      <c r="F766" s="30"/>
      <c r="G766" s="30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0"/>
      <c r="Z766" s="30"/>
    </row>
    <row r="767" spans="1:26" ht="21" customHeight="1">
      <c r="A767" s="98"/>
      <c r="B767" s="98"/>
      <c r="C767" s="98"/>
      <c r="D767" s="315"/>
      <c r="E767" s="30"/>
      <c r="F767" s="30"/>
      <c r="G767" s="30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0"/>
      <c r="Z767" s="30"/>
    </row>
    <row r="768" spans="1:26" ht="21" customHeight="1">
      <c r="A768" s="98"/>
      <c r="B768" s="98"/>
      <c r="C768" s="98"/>
      <c r="D768" s="315"/>
      <c r="E768" s="30"/>
      <c r="F768" s="30"/>
      <c r="G768" s="30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0"/>
      <c r="Z768" s="30"/>
    </row>
    <row r="769" spans="1:26" ht="21" customHeight="1">
      <c r="A769" s="98"/>
      <c r="B769" s="98"/>
      <c r="C769" s="98"/>
      <c r="D769" s="315"/>
      <c r="E769" s="30"/>
      <c r="F769" s="30"/>
      <c r="G769" s="30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0"/>
      <c r="Z769" s="30"/>
    </row>
    <row r="770" spans="1:26" ht="21" customHeight="1">
      <c r="A770" s="98"/>
      <c r="B770" s="98"/>
      <c r="C770" s="98"/>
      <c r="D770" s="315"/>
      <c r="E770" s="30"/>
      <c r="F770" s="30"/>
      <c r="G770" s="30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0"/>
      <c r="Z770" s="30"/>
    </row>
    <row r="771" spans="1:26" ht="21" customHeight="1">
      <c r="A771" s="98"/>
      <c r="B771" s="98"/>
      <c r="C771" s="98"/>
      <c r="D771" s="315"/>
      <c r="E771" s="30"/>
      <c r="F771" s="30"/>
      <c r="G771" s="30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0"/>
      <c r="Z771" s="30"/>
    </row>
    <row r="772" spans="1:26" ht="21" customHeight="1">
      <c r="A772" s="98"/>
      <c r="B772" s="98"/>
      <c r="C772" s="98"/>
      <c r="D772" s="315"/>
      <c r="E772" s="30"/>
      <c r="F772" s="30"/>
      <c r="G772" s="30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0"/>
      <c r="Z772" s="30"/>
    </row>
    <row r="773" spans="1:26" ht="21" customHeight="1">
      <c r="A773" s="98"/>
      <c r="B773" s="98"/>
      <c r="C773" s="98"/>
      <c r="D773" s="315"/>
      <c r="E773" s="30"/>
      <c r="F773" s="30"/>
      <c r="G773" s="30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0"/>
      <c r="Z773" s="30"/>
    </row>
    <row r="774" spans="1:26" ht="21" customHeight="1">
      <c r="A774" s="98"/>
      <c r="B774" s="98"/>
      <c r="C774" s="98"/>
      <c r="D774" s="315"/>
      <c r="E774" s="30"/>
      <c r="F774" s="30"/>
      <c r="G774" s="30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0"/>
      <c r="Z774" s="30"/>
    </row>
    <row r="775" spans="1:26" ht="21" customHeight="1">
      <c r="A775" s="98"/>
      <c r="B775" s="98"/>
      <c r="C775" s="98"/>
      <c r="D775" s="315"/>
      <c r="E775" s="30"/>
      <c r="F775" s="30"/>
      <c r="G775" s="30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0"/>
      <c r="Z775" s="30"/>
    </row>
    <row r="776" spans="1:26" ht="21" customHeight="1">
      <c r="A776" s="98"/>
      <c r="B776" s="98"/>
      <c r="C776" s="98"/>
      <c r="D776" s="315"/>
      <c r="E776" s="30"/>
      <c r="F776" s="30"/>
      <c r="G776" s="30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0"/>
      <c r="Z776" s="30"/>
    </row>
    <row r="777" spans="1:26" ht="21" customHeight="1">
      <c r="A777" s="98"/>
      <c r="B777" s="98"/>
      <c r="C777" s="98"/>
      <c r="D777" s="315"/>
      <c r="E777" s="30"/>
      <c r="F777" s="30"/>
      <c r="G777" s="30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0"/>
      <c r="Z777" s="30"/>
    </row>
    <row r="778" spans="1:26" ht="21" customHeight="1">
      <c r="A778" s="98"/>
      <c r="B778" s="98"/>
      <c r="C778" s="98"/>
      <c r="D778" s="315"/>
      <c r="E778" s="30"/>
      <c r="F778" s="30"/>
      <c r="G778" s="30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0"/>
      <c r="Z778" s="30"/>
    </row>
    <row r="779" spans="1:26" ht="21" customHeight="1">
      <c r="A779" s="98"/>
      <c r="B779" s="98"/>
      <c r="C779" s="98"/>
      <c r="D779" s="315"/>
      <c r="E779" s="30"/>
      <c r="F779" s="30"/>
      <c r="G779" s="30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0"/>
      <c r="Z779" s="30"/>
    </row>
    <row r="780" spans="1:26" ht="21" customHeight="1">
      <c r="A780" s="98"/>
      <c r="B780" s="98"/>
      <c r="C780" s="98"/>
      <c r="D780" s="315"/>
      <c r="E780" s="30"/>
      <c r="F780" s="30"/>
      <c r="G780" s="30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0"/>
      <c r="Z780" s="30"/>
    </row>
    <row r="781" spans="1:26" ht="21" customHeight="1">
      <c r="A781" s="98"/>
      <c r="B781" s="98"/>
      <c r="C781" s="98"/>
      <c r="D781" s="315"/>
      <c r="E781" s="30"/>
      <c r="F781" s="30"/>
      <c r="G781" s="30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0"/>
      <c r="Z781" s="30"/>
    </row>
    <row r="782" spans="1:26" ht="21" customHeight="1">
      <c r="A782" s="98"/>
      <c r="B782" s="98"/>
      <c r="C782" s="98"/>
      <c r="D782" s="315"/>
      <c r="E782" s="30"/>
      <c r="F782" s="30"/>
      <c r="G782" s="30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0"/>
      <c r="Z782" s="30"/>
    </row>
    <row r="783" spans="1:26" ht="21" customHeight="1">
      <c r="A783" s="98"/>
      <c r="B783" s="98"/>
      <c r="C783" s="98"/>
      <c r="D783" s="315"/>
      <c r="E783" s="30"/>
      <c r="F783" s="30"/>
      <c r="G783" s="30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0"/>
      <c r="Z783" s="30"/>
    </row>
    <row r="784" spans="1:26" ht="21" customHeight="1">
      <c r="A784" s="98"/>
      <c r="B784" s="98"/>
      <c r="C784" s="98"/>
      <c r="D784" s="315"/>
      <c r="E784" s="30"/>
      <c r="F784" s="30"/>
      <c r="G784" s="30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0"/>
      <c r="Z784" s="30"/>
    </row>
    <row r="785" spans="1:26" ht="21" customHeight="1">
      <c r="A785" s="98"/>
      <c r="B785" s="98"/>
      <c r="C785" s="98"/>
      <c r="D785" s="315"/>
      <c r="E785" s="30"/>
      <c r="F785" s="30"/>
      <c r="G785" s="30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0"/>
      <c r="Z785" s="30"/>
    </row>
    <row r="786" spans="1:26" ht="21" customHeight="1">
      <c r="A786" s="98"/>
      <c r="B786" s="98"/>
      <c r="C786" s="98"/>
      <c r="D786" s="315"/>
      <c r="E786" s="30"/>
      <c r="F786" s="30"/>
      <c r="G786" s="30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0"/>
      <c r="Z786" s="30"/>
    </row>
    <row r="787" spans="1:26" ht="21" customHeight="1">
      <c r="A787" s="98"/>
      <c r="B787" s="98"/>
      <c r="C787" s="98"/>
      <c r="D787" s="315"/>
      <c r="E787" s="30"/>
      <c r="F787" s="30"/>
      <c r="G787" s="30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0"/>
      <c r="Z787" s="30"/>
    </row>
    <row r="788" spans="1:26" ht="21" customHeight="1">
      <c r="A788" s="98"/>
      <c r="B788" s="98"/>
      <c r="C788" s="98"/>
      <c r="D788" s="315"/>
      <c r="E788" s="30"/>
      <c r="F788" s="30"/>
      <c r="G788" s="30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0"/>
      <c r="Z788" s="30"/>
    </row>
    <row r="789" spans="1:26" ht="21" customHeight="1">
      <c r="A789" s="98"/>
      <c r="B789" s="98"/>
      <c r="C789" s="98"/>
      <c r="D789" s="315"/>
      <c r="E789" s="30"/>
      <c r="F789" s="30"/>
      <c r="G789" s="30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0"/>
      <c r="Z789" s="30"/>
    </row>
    <row r="790" spans="1:26" ht="21" customHeight="1">
      <c r="A790" s="98"/>
      <c r="B790" s="98"/>
      <c r="C790" s="98"/>
      <c r="D790" s="315"/>
      <c r="E790" s="30"/>
      <c r="F790" s="30"/>
      <c r="G790" s="30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0"/>
      <c r="Z790" s="30"/>
    </row>
    <row r="791" spans="1:26" ht="21" customHeight="1">
      <c r="A791" s="98"/>
      <c r="B791" s="98"/>
      <c r="C791" s="98"/>
      <c r="D791" s="315"/>
      <c r="E791" s="30"/>
      <c r="F791" s="30"/>
      <c r="G791" s="30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0"/>
      <c r="Z791" s="30"/>
    </row>
    <row r="792" spans="1:26" ht="21" customHeight="1">
      <c r="A792" s="98"/>
      <c r="B792" s="98"/>
      <c r="C792" s="98"/>
      <c r="D792" s="315"/>
      <c r="E792" s="30"/>
      <c r="F792" s="30"/>
      <c r="G792" s="30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0"/>
      <c r="Z792" s="30"/>
    </row>
    <row r="793" spans="1:26" ht="21" customHeight="1">
      <c r="A793" s="98"/>
      <c r="B793" s="98"/>
      <c r="C793" s="98"/>
      <c r="D793" s="315"/>
      <c r="E793" s="30"/>
      <c r="F793" s="30"/>
      <c r="G793" s="30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0"/>
      <c r="Z793" s="30"/>
    </row>
    <row r="794" spans="1:26" ht="21" customHeight="1">
      <c r="A794" s="98"/>
      <c r="B794" s="98"/>
      <c r="C794" s="98"/>
      <c r="D794" s="315"/>
      <c r="E794" s="30"/>
      <c r="F794" s="30"/>
      <c r="G794" s="30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0"/>
      <c r="Z794" s="30"/>
    </row>
    <row r="795" spans="1:26" ht="21" customHeight="1">
      <c r="A795" s="98"/>
      <c r="B795" s="98"/>
      <c r="C795" s="98"/>
      <c r="D795" s="315"/>
      <c r="E795" s="30"/>
      <c r="F795" s="30"/>
      <c r="G795" s="30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0"/>
      <c r="Z795" s="30"/>
    </row>
    <row r="796" spans="1:26" ht="21" customHeight="1">
      <c r="A796" s="98"/>
      <c r="B796" s="98"/>
      <c r="C796" s="98"/>
      <c r="D796" s="315"/>
      <c r="E796" s="30"/>
      <c r="F796" s="30"/>
      <c r="G796" s="30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0"/>
      <c r="Z796" s="30"/>
    </row>
    <row r="797" spans="1:26" ht="21" customHeight="1">
      <c r="A797" s="98"/>
      <c r="B797" s="98"/>
      <c r="C797" s="98"/>
      <c r="D797" s="315"/>
      <c r="E797" s="30"/>
      <c r="F797" s="30"/>
      <c r="G797" s="30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0"/>
      <c r="Z797" s="30"/>
    </row>
    <row r="798" spans="1:26" ht="21" customHeight="1">
      <c r="A798" s="98"/>
      <c r="B798" s="98"/>
      <c r="C798" s="98"/>
      <c r="D798" s="315"/>
      <c r="E798" s="30"/>
      <c r="F798" s="30"/>
      <c r="G798" s="30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0"/>
      <c r="Z798" s="30"/>
    </row>
    <row r="799" spans="1:26" ht="21" customHeight="1">
      <c r="A799" s="98"/>
      <c r="B799" s="98"/>
      <c r="C799" s="98"/>
      <c r="D799" s="315"/>
      <c r="E799" s="30"/>
      <c r="F799" s="30"/>
      <c r="G799" s="30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0"/>
      <c r="Z799" s="30"/>
    </row>
    <row r="800" spans="1:26" ht="21" customHeight="1">
      <c r="A800" s="98"/>
      <c r="B800" s="98"/>
      <c r="C800" s="98"/>
      <c r="D800" s="315"/>
      <c r="E800" s="30"/>
      <c r="F800" s="30"/>
      <c r="G800" s="30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0"/>
      <c r="Z800" s="30"/>
    </row>
    <row r="801" spans="1:26" ht="21" customHeight="1">
      <c r="A801" s="98"/>
      <c r="B801" s="98"/>
      <c r="C801" s="98"/>
      <c r="D801" s="315"/>
      <c r="E801" s="30"/>
      <c r="F801" s="30"/>
      <c r="G801" s="30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0"/>
      <c r="Z801" s="30"/>
    </row>
    <row r="802" spans="1:26" ht="21" customHeight="1">
      <c r="A802" s="98"/>
      <c r="B802" s="98"/>
      <c r="C802" s="98"/>
      <c r="D802" s="315"/>
      <c r="E802" s="30"/>
      <c r="F802" s="30"/>
      <c r="G802" s="30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0"/>
      <c r="Z802" s="30"/>
    </row>
    <row r="803" spans="1:26" ht="21" customHeight="1">
      <c r="A803" s="98"/>
      <c r="B803" s="98"/>
      <c r="C803" s="98"/>
      <c r="D803" s="315"/>
      <c r="E803" s="30"/>
      <c r="F803" s="30"/>
      <c r="G803" s="30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0"/>
      <c r="Z803" s="30"/>
    </row>
    <row r="804" spans="1:26" ht="21" customHeight="1">
      <c r="A804" s="98"/>
      <c r="B804" s="98"/>
      <c r="C804" s="98"/>
      <c r="D804" s="315"/>
      <c r="E804" s="30"/>
      <c r="F804" s="30"/>
      <c r="G804" s="30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0"/>
      <c r="Z804" s="30"/>
    </row>
    <row r="805" spans="1:26" ht="21" customHeight="1">
      <c r="A805" s="98"/>
      <c r="B805" s="98"/>
      <c r="C805" s="98"/>
      <c r="D805" s="315"/>
      <c r="E805" s="30"/>
      <c r="F805" s="30"/>
      <c r="G805" s="30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0"/>
      <c r="Z805" s="30"/>
    </row>
    <row r="806" spans="1:26" ht="21" customHeight="1">
      <c r="A806" s="98"/>
      <c r="B806" s="98"/>
      <c r="C806" s="98"/>
      <c r="D806" s="315"/>
      <c r="E806" s="30"/>
      <c r="F806" s="30"/>
      <c r="G806" s="30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0"/>
      <c r="Z806" s="30"/>
    </row>
    <row r="807" spans="1:26" ht="21" customHeight="1">
      <c r="A807" s="98"/>
      <c r="B807" s="98"/>
      <c r="C807" s="98"/>
      <c r="D807" s="315"/>
      <c r="E807" s="30"/>
      <c r="F807" s="30"/>
      <c r="G807" s="30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0"/>
      <c r="Z807" s="30"/>
    </row>
    <row r="808" spans="1:26" ht="21" customHeight="1">
      <c r="A808" s="98"/>
      <c r="B808" s="98"/>
      <c r="C808" s="98"/>
      <c r="D808" s="315"/>
      <c r="E808" s="30"/>
      <c r="F808" s="30"/>
      <c r="G808" s="30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0"/>
      <c r="Z808" s="30"/>
    </row>
    <row r="809" spans="1:26" ht="21" customHeight="1">
      <c r="A809" s="98"/>
      <c r="B809" s="98"/>
      <c r="C809" s="98"/>
      <c r="D809" s="315"/>
      <c r="E809" s="30"/>
      <c r="F809" s="30"/>
      <c r="G809" s="30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0"/>
      <c r="Z809" s="30"/>
    </row>
    <row r="810" spans="1:26" ht="21" customHeight="1">
      <c r="A810" s="98"/>
      <c r="B810" s="98"/>
      <c r="C810" s="98"/>
      <c r="D810" s="315"/>
      <c r="E810" s="30"/>
      <c r="F810" s="30"/>
      <c r="G810" s="30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0"/>
      <c r="Z810" s="30"/>
    </row>
    <row r="811" spans="1:26" ht="21" customHeight="1">
      <c r="A811" s="98"/>
      <c r="B811" s="98"/>
      <c r="C811" s="98"/>
      <c r="D811" s="315"/>
      <c r="E811" s="30"/>
      <c r="F811" s="30"/>
      <c r="G811" s="30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0"/>
      <c r="Z811" s="30"/>
    </row>
    <row r="812" spans="1:26" ht="21" customHeight="1">
      <c r="A812" s="98"/>
      <c r="B812" s="98"/>
      <c r="C812" s="98"/>
      <c r="D812" s="315"/>
      <c r="E812" s="30"/>
      <c r="F812" s="30"/>
      <c r="G812" s="30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0"/>
      <c r="Z812" s="30"/>
    </row>
    <row r="813" spans="1:26" ht="21" customHeight="1">
      <c r="A813" s="98"/>
      <c r="B813" s="98"/>
      <c r="C813" s="98"/>
      <c r="D813" s="315"/>
      <c r="E813" s="30"/>
      <c r="F813" s="30"/>
      <c r="G813" s="30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0"/>
      <c r="Z813" s="30"/>
    </row>
    <row r="814" spans="1:26" ht="21" customHeight="1">
      <c r="A814" s="98"/>
      <c r="B814" s="98"/>
      <c r="C814" s="98"/>
      <c r="D814" s="315"/>
      <c r="E814" s="30"/>
      <c r="F814" s="30"/>
      <c r="G814" s="30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0"/>
      <c r="Z814" s="30"/>
    </row>
    <row r="815" spans="1:26" ht="21" customHeight="1">
      <c r="A815" s="98"/>
      <c r="B815" s="98"/>
      <c r="C815" s="98"/>
      <c r="D815" s="315"/>
      <c r="E815" s="30"/>
      <c r="F815" s="30"/>
      <c r="G815" s="30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0"/>
      <c r="Z815" s="30"/>
    </row>
    <row r="816" spans="1:26" ht="21" customHeight="1">
      <c r="A816" s="98"/>
      <c r="B816" s="98"/>
      <c r="C816" s="98"/>
      <c r="D816" s="315"/>
      <c r="E816" s="30"/>
      <c r="F816" s="30"/>
      <c r="G816" s="30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0"/>
      <c r="Z816" s="30"/>
    </row>
    <row r="817" spans="1:26" ht="21" customHeight="1">
      <c r="A817" s="98"/>
      <c r="B817" s="98"/>
      <c r="C817" s="98"/>
      <c r="D817" s="315"/>
      <c r="E817" s="30"/>
      <c r="F817" s="30"/>
      <c r="G817" s="30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0"/>
      <c r="Z817" s="30"/>
    </row>
    <row r="818" spans="1:26" ht="21" customHeight="1">
      <c r="A818" s="98"/>
      <c r="B818" s="98"/>
      <c r="C818" s="98"/>
      <c r="D818" s="315"/>
      <c r="E818" s="30"/>
      <c r="F818" s="30"/>
      <c r="G818" s="30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0"/>
      <c r="Z818" s="30"/>
    </row>
    <row r="819" spans="1:26" ht="21" customHeight="1">
      <c r="A819" s="98"/>
      <c r="B819" s="98"/>
      <c r="C819" s="98"/>
      <c r="D819" s="315"/>
      <c r="E819" s="30"/>
      <c r="F819" s="30"/>
      <c r="G819" s="30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0"/>
      <c r="Z819" s="30"/>
    </row>
    <row r="820" spans="1:26" ht="21" customHeight="1">
      <c r="A820" s="98"/>
      <c r="B820" s="98"/>
      <c r="C820" s="98"/>
      <c r="D820" s="315"/>
      <c r="E820" s="30"/>
      <c r="F820" s="30"/>
      <c r="G820" s="30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0"/>
      <c r="Z820" s="30"/>
    </row>
    <row r="821" spans="1:26" ht="21" customHeight="1">
      <c r="A821" s="98"/>
      <c r="B821" s="98"/>
      <c r="C821" s="98"/>
      <c r="D821" s="315"/>
      <c r="E821" s="30"/>
      <c r="F821" s="30"/>
      <c r="G821" s="30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0"/>
      <c r="Z821" s="30"/>
    </row>
    <row r="822" spans="1:26" ht="21" customHeight="1">
      <c r="A822" s="98"/>
      <c r="B822" s="98"/>
      <c r="C822" s="98"/>
      <c r="D822" s="315"/>
      <c r="E822" s="30"/>
      <c r="F822" s="30"/>
      <c r="G822" s="30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0"/>
      <c r="Z822" s="30"/>
    </row>
    <row r="823" spans="1:26" ht="21" customHeight="1">
      <c r="A823" s="98"/>
      <c r="B823" s="98"/>
      <c r="C823" s="98"/>
      <c r="D823" s="315"/>
      <c r="E823" s="30"/>
      <c r="F823" s="30"/>
      <c r="G823" s="30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0"/>
      <c r="Z823" s="30"/>
    </row>
    <row r="824" spans="1:26" ht="21" customHeight="1">
      <c r="A824" s="98"/>
      <c r="B824" s="98"/>
      <c r="C824" s="98"/>
      <c r="D824" s="315"/>
      <c r="E824" s="30"/>
      <c r="F824" s="30"/>
      <c r="G824" s="30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0"/>
      <c r="Z824" s="30"/>
    </row>
    <row r="825" spans="1:26" ht="21" customHeight="1">
      <c r="A825" s="98"/>
      <c r="B825" s="98"/>
      <c r="C825" s="98"/>
      <c r="D825" s="315"/>
      <c r="E825" s="30"/>
      <c r="F825" s="30"/>
      <c r="G825" s="30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0"/>
      <c r="Z825" s="30"/>
    </row>
    <row r="826" spans="1:26" ht="21" customHeight="1">
      <c r="A826" s="98"/>
      <c r="B826" s="98"/>
      <c r="C826" s="98"/>
      <c r="D826" s="315"/>
      <c r="E826" s="30"/>
      <c r="F826" s="30"/>
      <c r="G826" s="30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0"/>
      <c r="Z826" s="30"/>
    </row>
    <row r="827" spans="1:26" ht="21" customHeight="1">
      <c r="A827" s="98"/>
      <c r="B827" s="98"/>
      <c r="C827" s="98"/>
      <c r="D827" s="315"/>
      <c r="E827" s="30"/>
      <c r="F827" s="30"/>
      <c r="G827" s="30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0"/>
      <c r="Z827" s="30"/>
    </row>
    <row r="828" spans="1:26" ht="21" customHeight="1">
      <c r="A828" s="98"/>
      <c r="B828" s="98"/>
      <c r="C828" s="98"/>
      <c r="D828" s="315"/>
      <c r="E828" s="30"/>
      <c r="F828" s="30"/>
      <c r="G828" s="30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0"/>
      <c r="Z828" s="30"/>
    </row>
    <row r="829" spans="1:26" ht="21" customHeight="1">
      <c r="A829" s="98"/>
      <c r="B829" s="98"/>
      <c r="C829" s="98"/>
      <c r="D829" s="315"/>
      <c r="E829" s="30"/>
      <c r="F829" s="30"/>
      <c r="G829" s="30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0"/>
      <c r="Z829" s="30"/>
    </row>
    <row r="830" spans="1:26" ht="21" customHeight="1">
      <c r="A830" s="98"/>
      <c r="B830" s="98"/>
      <c r="C830" s="98"/>
      <c r="D830" s="315"/>
      <c r="E830" s="30"/>
      <c r="F830" s="30"/>
      <c r="G830" s="30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0"/>
      <c r="Z830" s="30"/>
    </row>
    <row r="831" spans="1:26" ht="21" customHeight="1">
      <c r="A831" s="98"/>
      <c r="B831" s="98"/>
      <c r="C831" s="98"/>
      <c r="D831" s="315"/>
      <c r="E831" s="30"/>
      <c r="F831" s="30"/>
      <c r="G831" s="30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0"/>
      <c r="Z831" s="30"/>
    </row>
    <row r="832" spans="1:26" ht="21" customHeight="1">
      <c r="A832" s="98"/>
      <c r="B832" s="98"/>
      <c r="C832" s="98"/>
      <c r="D832" s="315"/>
      <c r="E832" s="30"/>
      <c r="F832" s="30"/>
      <c r="G832" s="30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0"/>
      <c r="Z832" s="30"/>
    </row>
    <row r="833" spans="1:26" ht="21" customHeight="1">
      <c r="A833" s="98"/>
      <c r="B833" s="98"/>
      <c r="C833" s="98"/>
      <c r="D833" s="315"/>
      <c r="E833" s="30"/>
      <c r="F833" s="30"/>
      <c r="G833" s="30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0"/>
      <c r="Z833" s="30"/>
    </row>
    <row r="834" spans="1:26" ht="21" customHeight="1">
      <c r="A834" s="98"/>
      <c r="B834" s="98"/>
      <c r="C834" s="98"/>
      <c r="D834" s="315"/>
      <c r="E834" s="30"/>
      <c r="F834" s="30"/>
      <c r="G834" s="30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0"/>
      <c r="Z834" s="30"/>
    </row>
    <row r="835" spans="1:26" ht="21" customHeight="1">
      <c r="A835" s="98"/>
      <c r="B835" s="98"/>
      <c r="C835" s="98"/>
      <c r="D835" s="315"/>
      <c r="E835" s="30"/>
      <c r="F835" s="30"/>
      <c r="G835" s="30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0"/>
      <c r="Z835" s="30"/>
    </row>
    <row r="836" spans="1:26" ht="21" customHeight="1">
      <c r="A836" s="98"/>
      <c r="B836" s="98"/>
      <c r="C836" s="98"/>
      <c r="D836" s="315"/>
      <c r="E836" s="30"/>
      <c r="F836" s="30"/>
      <c r="G836" s="30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0"/>
      <c r="Z836" s="30"/>
    </row>
    <row r="837" spans="1:26" ht="21" customHeight="1">
      <c r="A837" s="98"/>
      <c r="B837" s="98"/>
      <c r="C837" s="98"/>
      <c r="D837" s="315"/>
      <c r="E837" s="30"/>
      <c r="F837" s="30"/>
      <c r="G837" s="30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0"/>
      <c r="Z837" s="30"/>
    </row>
    <row r="838" spans="1:26" ht="21" customHeight="1">
      <c r="A838" s="98"/>
      <c r="B838" s="98"/>
      <c r="C838" s="98"/>
      <c r="D838" s="315"/>
      <c r="E838" s="30"/>
      <c r="F838" s="30"/>
      <c r="G838" s="30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0"/>
      <c r="Z838" s="30"/>
    </row>
    <row r="839" spans="1:26" ht="21" customHeight="1">
      <c r="A839" s="98"/>
      <c r="B839" s="98"/>
      <c r="C839" s="98"/>
      <c r="D839" s="315"/>
      <c r="E839" s="30"/>
      <c r="F839" s="30"/>
      <c r="G839" s="30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0"/>
      <c r="Z839" s="30"/>
    </row>
    <row r="840" spans="1:26" ht="21" customHeight="1">
      <c r="A840" s="98"/>
      <c r="B840" s="98"/>
      <c r="C840" s="98"/>
      <c r="D840" s="315"/>
      <c r="E840" s="30"/>
      <c r="F840" s="30"/>
      <c r="G840" s="30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0"/>
      <c r="Z840" s="30"/>
    </row>
    <row r="841" spans="1:26" ht="21" customHeight="1">
      <c r="A841" s="98"/>
      <c r="B841" s="98"/>
      <c r="C841" s="98"/>
      <c r="D841" s="315"/>
      <c r="E841" s="30"/>
      <c r="F841" s="30"/>
      <c r="G841" s="30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0"/>
      <c r="Z841" s="30"/>
    </row>
    <row r="842" spans="1:26" ht="21" customHeight="1">
      <c r="A842" s="98"/>
      <c r="B842" s="98"/>
      <c r="C842" s="98"/>
      <c r="D842" s="315"/>
      <c r="E842" s="30"/>
      <c r="F842" s="30"/>
      <c r="G842" s="30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0"/>
      <c r="Z842" s="30"/>
    </row>
    <row r="843" spans="1:26" ht="21" customHeight="1">
      <c r="A843" s="98"/>
      <c r="B843" s="98"/>
      <c r="C843" s="98"/>
      <c r="D843" s="315"/>
      <c r="E843" s="30"/>
      <c r="F843" s="30"/>
      <c r="G843" s="30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0"/>
      <c r="Z843" s="30"/>
    </row>
    <row r="844" spans="1:26" ht="21" customHeight="1">
      <c r="A844" s="98"/>
      <c r="B844" s="98"/>
      <c r="C844" s="98"/>
      <c r="D844" s="315"/>
      <c r="E844" s="30"/>
      <c r="F844" s="30"/>
      <c r="G844" s="30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0"/>
      <c r="Z844" s="30"/>
    </row>
    <row r="845" spans="1:26" ht="21" customHeight="1">
      <c r="A845" s="98"/>
      <c r="B845" s="98"/>
      <c r="C845" s="98"/>
      <c r="D845" s="315"/>
      <c r="E845" s="30"/>
      <c r="F845" s="30"/>
      <c r="G845" s="30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0"/>
      <c r="Z845" s="30"/>
    </row>
    <row r="846" spans="1:26" ht="21" customHeight="1">
      <c r="A846" s="98"/>
      <c r="B846" s="98"/>
      <c r="C846" s="98"/>
      <c r="D846" s="315"/>
      <c r="E846" s="30"/>
      <c r="F846" s="30"/>
      <c r="G846" s="30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0"/>
      <c r="Z846" s="30"/>
    </row>
    <row r="847" spans="1:26" ht="21" customHeight="1">
      <c r="A847" s="98"/>
      <c r="B847" s="98"/>
      <c r="C847" s="98"/>
      <c r="D847" s="315"/>
      <c r="E847" s="30"/>
      <c r="F847" s="30"/>
      <c r="G847" s="30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0"/>
      <c r="Z847" s="30"/>
    </row>
    <row r="848" spans="1:26" ht="21" customHeight="1">
      <c r="A848" s="98"/>
      <c r="B848" s="98"/>
      <c r="C848" s="98"/>
      <c r="D848" s="315"/>
      <c r="E848" s="30"/>
      <c r="F848" s="30"/>
      <c r="G848" s="30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0"/>
      <c r="Z848" s="30"/>
    </row>
    <row r="849" spans="1:26" ht="21" customHeight="1">
      <c r="A849" s="98"/>
      <c r="B849" s="98"/>
      <c r="C849" s="98"/>
      <c r="D849" s="315"/>
      <c r="E849" s="30"/>
      <c r="F849" s="30"/>
      <c r="G849" s="30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0"/>
      <c r="Z849" s="30"/>
    </row>
    <row r="850" spans="1:26" ht="21" customHeight="1">
      <c r="A850" s="98"/>
      <c r="B850" s="98"/>
      <c r="C850" s="98"/>
      <c r="D850" s="315"/>
      <c r="E850" s="30"/>
      <c r="F850" s="30"/>
      <c r="G850" s="30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0"/>
      <c r="Z850" s="30"/>
    </row>
    <row r="851" spans="1:26" ht="21" customHeight="1">
      <c r="A851" s="98"/>
      <c r="B851" s="98"/>
      <c r="C851" s="98"/>
      <c r="D851" s="315"/>
      <c r="E851" s="30"/>
      <c r="F851" s="30"/>
      <c r="G851" s="30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0"/>
      <c r="Z851" s="30"/>
    </row>
    <row r="852" spans="1:26" ht="21" customHeight="1">
      <c r="A852" s="98"/>
      <c r="B852" s="98"/>
      <c r="C852" s="98"/>
      <c r="D852" s="315"/>
      <c r="E852" s="30"/>
      <c r="F852" s="30"/>
      <c r="G852" s="30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0"/>
      <c r="Z852" s="30"/>
    </row>
    <row r="853" spans="1:26" ht="21" customHeight="1">
      <c r="A853" s="98"/>
      <c r="B853" s="98"/>
      <c r="C853" s="98"/>
      <c r="D853" s="315"/>
      <c r="E853" s="30"/>
      <c r="F853" s="30"/>
      <c r="G853" s="30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0"/>
      <c r="Z853" s="30"/>
    </row>
    <row r="854" spans="1:26" ht="21" customHeight="1">
      <c r="A854" s="98"/>
      <c r="B854" s="98"/>
      <c r="C854" s="98"/>
      <c r="D854" s="315"/>
      <c r="E854" s="30"/>
      <c r="F854" s="30"/>
      <c r="G854" s="30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0"/>
      <c r="Z854" s="30"/>
    </row>
    <row r="855" spans="1:26" ht="21" customHeight="1">
      <c r="A855" s="98"/>
      <c r="B855" s="98"/>
      <c r="C855" s="98"/>
      <c r="D855" s="315"/>
      <c r="E855" s="30"/>
      <c r="F855" s="30"/>
      <c r="G855" s="30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0"/>
      <c r="Z855" s="30"/>
    </row>
    <row r="856" spans="1:26" ht="21" customHeight="1">
      <c r="A856" s="98"/>
      <c r="B856" s="98"/>
      <c r="C856" s="98"/>
      <c r="D856" s="315"/>
      <c r="E856" s="30"/>
      <c r="F856" s="30"/>
      <c r="G856" s="30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0"/>
      <c r="Z856" s="30"/>
    </row>
    <row r="857" spans="1:26" ht="21" customHeight="1">
      <c r="A857" s="98"/>
      <c r="B857" s="98"/>
      <c r="C857" s="98"/>
      <c r="D857" s="315"/>
      <c r="E857" s="30"/>
      <c r="F857" s="30"/>
      <c r="G857" s="30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0"/>
      <c r="Z857" s="30"/>
    </row>
    <row r="858" spans="1:26" ht="21" customHeight="1">
      <c r="A858" s="98"/>
      <c r="B858" s="98"/>
      <c r="C858" s="98"/>
      <c r="D858" s="315"/>
      <c r="E858" s="30"/>
      <c r="F858" s="30"/>
      <c r="G858" s="30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0"/>
      <c r="Z858" s="30"/>
    </row>
    <row r="859" spans="1:26" ht="21" customHeight="1">
      <c r="A859" s="98"/>
      <c r="B859" s="98"/>
      <c r="C859" s="98"/>
      <c r="D859" s="315"/>
      <c r="E859" s="30"/>
      <c r="F859" s="30"/>
      <c r="G859" s="30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0"/>
      <c r="Z859" s="30"/>
    </row>
    <row r="860" spans="1:26" ht="21" customHeight="1">
      <c r="A860" s="98"/>
      <c r="B860" s="98"/>
      <c r="C860" s="98"/>
      <c r="D860" s="315"/>
      <c r="E860" s="30"/>
      <c r="F860" s="30"/>
      <c r="G860" s="30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0"/>
      <c r="Z860" s="30"/>
    </row>
    <row r="861" spans="1:26" ht="21" customHeight="1">
      <c r="A861" s="98"/>
      <c r="B861" s="98"/>
      <c r="C861" s="98"/>
      <c r="D861" s="315"/>
      <c r="E861" s="30"/>
      <c r="F861" s="30"/>
      <c r="G861" s="30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0"/>
      <c r="Z861" s="30"/>
    </row>
    <row r="862" spans="1:26" ht="21" customHeight="1">
      <c r="A862" s="98"/>
      <c r="B862" s="98"/>
      <c r="C862" s="98"/>
      <c r="D862" s="315"/>
      <c r="E862" s="30"/>
      <c r="F862" s="30"/>
      <c r="G862" s="30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0"/>
      <c r="Z862" s="30"/>
    </row>
    <row r="863" spans="1:26" ht="21" customHeight="1">
      <c r="A863" s="98"/>
      <c r="B863" s="98"/>
      <c r="C863" s="98"/>
      <c r="D863" s="315"/>
      <c r="E863" s="30"/>
      <c r="F863" s="30"/>
      <c r="G863" s="30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0"/>
      <c r="Z863" s="30"/>
    </row>
    <row r="864" spans="1:26" ht="21" customHeight="1">
      <c r="A864" s="98"/>
      <c r="B864" s="98"/>
      <c r="C864" s="98"/>
      <c r="D864" s="315"/>
      <c r="E864" s="30"/>
      <c r="F864" s="30"/>
      <c r="G864" s="30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0"/>
      <c r="Z864" s="30"/>
    </row>
    <row r="865" spans="1:26" ht="21" customHeight="1">
      <c r="A865" s="98"/>
      <c r="B865" s="98"/>
      <c r="C865" s="98"/>
      <c r="D865" s="315"/>
      <c r="E865" s="30"/>
      <c r="F865" s="30"/>
      <c r="G865" s="30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0"/>
      <c r="Z865" s="30"/>
    </row>
    <row r="866" spans="1:26" ht="21" customHeight="1">
      <c r="A866" s="98"/>
      <c r="B866" s="98"/>
      <c r="C866" s="98"/>
      <c r="D866" s="315"/>
      <c r="E866" s="30"/>
      <c r="F866" s="30"/>
      <c r="G866" s="30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0"/>
      <c r="Z866" s="30"/>
    </row>
    <row r="867" spans="1:26" ht="21" customHeight="1">
      <c r="A867" s="98"/>
      <c r="B867" s="98"/>
      <c r="C867" s="98"/>
      <c r="D867" s="315"/>
      <c r="E867" s="30"/>
      <c r="F867" s="30"/>
      <c r="G867" s="30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0"/>
      <c r="Z867" s="30"/>
    </row>
    <row r="868" spans="1:26" ht="21" customHeight="1">
      <c r="A868" s="98"/>
      <c r="B868" s="98"/>
      <c r="C868" s="98"/>
      <c r="D868" s="315"/>
      <c r="E868" s="30"/>
      <c r="F868" s="30"/>
      <c r="G868" s="30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0"/>
      <c r="Z868" s="30"/>
    </row>
    <row r="869" spans="1:26" ht="21" customHeight="1">
      <c r="A869" s="98"/>
      <c r="B869" s="98"/>
      <c r="C869" s="98"/>
      <c r="D869" s="315"/>
      <c r="E869" s="30"/>
      <c r="F869" s="30"/>
      <c r="G869" s="30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0"/>
      <c r="Z869" s="30"/>
    </row>
    <row r="870" spans="1:26" ht="21" customHeight="1">
      <c r="A870" s="98"/>
      <c r="B870" s="98"/>
      <c r="C870" s="98"/>
      <c r="D870" s="315"/>
      <c r="E870" s="30"/>
      <c r="F870" s="30"/>
      <c r="G870" s="30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0"/>
      <c r="Z870" s="30"/>
    </row>
    <row r="871" spans="1:26" ht="21" customHeight="1">
      <c r="A871" s="98"/>
      <c r="B871" s="98"/>
      <c r="C871" s="98"/>
      <c r="D871" s="315"/>
      <c r="E871" s="30"/>
      <c r="F871" s="30"/>
      <c r="G871" s="30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0"/>
      <c r="Z871" s="30"/>
    </row>
    <row r="872" spans="1:26" ht="21" customHeight="1">
      <c r="A872" s="98"/>
      <c r="B872" s="98"/>
      <c r="C872" s="98"/>
      <c r="D872" s="315"/>
      <c r="E872" s="30"/>
      <c r="F872" s="30"/>
      <c r="G872" s="30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0"/>
      <c r="Z872" s="30"/>
    </row>
    <row r="873" spans="1:26" ht="21" customHeight="1">
      <c r="A873" s="98"/>
      <c r="B873" s="98"/>
      <c r="C873" s="98"/>
      <c r="D873" s="315"/>
      <c r="E873" s="30"/>
      <c r="F873" s="30"/>
      <c r="G873" s="30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0"/>
      <c r="Z873" s="30"/>
    </row>
    <row r="874" spans="1:26" ht="21" customHeight="1">
      <c r="A874" s="98"/>
      <c r="B874" s="98"/>
      <c r="C874" s="98"/>
      <c r="D874" s="315"/>
      <c r="E874" s="30"/>
      <c r="F874" s="30"/>
      <c r="G874" s="30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0"/>
      <c r="Z874" s="30"/>
    </row>
    <row r="875" spans="1:26" ht="21" customHeight="1">
      <c r="A875" s="98"/>
      <c r="B875" s="98"/>
      <c r="C875" s="98"/>
      <c r="D875" s="315"/>
      <c r="E875" s="30"/>
      <c r="F875" s="30"/>
      <c r="G875" s="30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0"/>
      <c r="Z875" s="30"/>
    </row>
    <row r="876" spans="1:26" ht="21" customHeight="1">
      <c r="A876" s="98"/>
      <c r="B876" s="98"/>
      <c r="C876" s="98"/>
      <c r="D876" s="315"/>
      <c r="E876" s="30"/>
      <c r="F876" s="30"/>
      <c r="G876" s="30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0"/>
      <c r="Z876" s="30"/>
    </row>
    <row r="877" spans="1:26" ht="21" customHeight="1">
      <c r="A877" s="98"/>
      <c r="B877" s="98"/>
      <c r="C877" s="98"/>
      <c r="D877" s="315"/>
      <c r="E877" s="30"/>
      <c r="F877" s="30"/>
      <c r="G877" s="30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0"/>
      <c r="Z877" s="30"/>
    </row>
    <row r="878" spans="1:26" ht="21" customHeight="1">
      <c r="A878" s="98"/>
      <c r="B878" s="98"/>
      <c r="C878" s="98"/>
      <c r="D878" s="315"/>
      <c r="E878" s="30"/>
      <c r="F878" s="30"/>
      <c r="G878" s="30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0"/>
      <c r="Z878" s="30"/>
    </row>
    <row r="879" spans="1:26" ht="21" customHeight="1">
      <c r="A879" s="98"/>
      <c r="B879" s="98"/>
      <c r="C879" s="98"/>
      <c r="D879" s="315"/>
      <c r="E879" s="30"/>
      <c r="F879" s="30"/>
      <c r="G879" s="30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0"/>
      <c r="Z879" s="30"/>
    </row>
    <row r="880" spans="1:26" ht="21" customHeight="1">
      <c r="A880" s="98"/>
      <c r="B880" s="98"/>
      <c r="C880" s="98"/>
      <c r="D880" s="315"/>
      <c r="E880" s="30"/>
      <c r="F880" s="30"/>
      <c r="G880" s="30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0"/>
      <c r="Z880" s="30"/>
    </row>
    <row r="881" spans="1:26" ht="21" customHeight="1">
      <c r="A881" s="98"/>
      <c r="B881" s="98"/>
      <c r="C881" s="98"/>
      <c r="D881" s="315"/>
      <c r="E881" s="30"/>
      <c r="F881" s="30"/>
      <c r="G881" s="30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0"/>
      <c r="Z881" s="30"/>
    </row>
    <row r="882" spans="1:26" ht="21" customHeight="1">
      <c r="A882" s="98"/>
      <c r="B882" s="98"/>
      <c r="C882" s="98"/>
      <c r="D882" s="315"/>
      <c r="E882" s="30"/>
      <c r="F882" s="30"/>
      <c r="G882" s="30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0"/>
      <c r="Z882" s="30"/>
    </row>
    <row r="883" spans="1:26" ht="21" customHeight="1">
      <c r="A883" s="98"/>
      <c r="B883" s="98"/>
      <c r="C883" s="98"/>
      <c r="D883" s="315"/>
      <c r="E883" s="30"/>
      <c r="F883" s="30"/>
      <c r="G883" s="30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0"/>
      <c r="Z883" s="30"/>
    </row>
    <row r="884" spans="1:26" ht="21" customHeight="1">
      <c r="A884" s="98"/>
      <c r="B884" s="98"/>
      <c r="C884" s="98"/>
      <c r="D884" s="315"/>
      <c r="E884" s="30"/>
      <c r="F884" s="30"/>
      <c r="G884" s="30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0"/>
      <c r="Z884" s="30"/>
    </row>
    <row r="885" spans="1:26" ht="21" customHeight="1">
      <c r="A885" s="98"/>
      <c r="B885" s="98"/>
      <c r="C885" s="98"/>
      <c r="D885" s="315"/>
      <c r="E885" s="30"/>
      <c r="F885" s="30"/>
      <c r="G885" s="30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0"/>
      <c r="Z885" s="30"/>
    </row>
    <row r="886" spans="1:26" ht="21" customHeight="1">
      <c r="A886" s="98"/>
      <c r="B886" s="98"/>
      <c r="C886" s="98"/>
      <c r="D886" s="315"/>
      <c r="E886" s="30"/>
      <c r="F886" s="30"/>
      <c r="G886" s="30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0"/>
      <c r="Z886" s="30"/>
    </row>
    <row r="887" spans="1:26" ht="21" customHeight="1">
      <c r="A887" s="98"/>
      <c r="B887" s="98"/>
      <c r="C887" s="98"/>
      <c r="D887" s="315"/>
      <c r="E887" s="30"/>
      <c r="F887" s="30"/>
      <c r="G887" s="30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0"/>
      <c r="Z887" s="30"/>
    </row>
    <row r="888" spans="1:26" ht="21" customHeight="1">
      <c r="A888" s="98"/>
      <c r="B888" s="98"/>
      <c r="C888" s="98"/>
      <c r="D888" s="315"/>
      <c r="E888" s="30"/>
      <c r="F888" s="30"/>
      <c r="G888" s="30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0"/>
      <c r="Z888" s="30"/>
    </row>
    <row r="889" spans="1:26" ht="21" customHeight="1">
      <c r="A889" s="98"/>
      <c r="B889" s="98"/>
      <c r="C889" s="98"/>
      <c r="D889" s="315"/>
      <c r="E889" s="30"/>
      <c r="F889" s="30"/>
      <c r="G889" s="30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0"/>
      <c r="Z889" s="30"/>
    </row>
    <row r="890" spans="1:26" ht="21" customHeight="1">
      <c r="A890" s="98"/>
      <c r="B890" s="98"/>
      <c r="C890" s="98"/>
      <c r="D890" s="315"/>
      <c r="E890" s="30"/>
      <c r="F890" s="30"/>
      <c r="G890" s="30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0"/>
      <c r="Z890" s="30"/>
    </row>
    <row r="891" spans="1:26" ht="21" customHeight="1">
      <c r="A891" s="98"/>
      <c r="B891" s="98"/>
      <c r="C891" s="98"/>
      <c r="D891" s="315"/>
      <c r="E891" s="30"/>
      <c r="F891" s="30"/>
      <c r="G891" s="30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0"/>
      <c r="Z891" s="30"/>
    </row>
    <row r="892" spans="1:26" ht="21" customHeight="1">
      <c r="A892" s="98"/>
      <c r="B892" s="98"/>
      <c r="C892" s="98"/>
      <c r="D892" s="315"/>
      <c r="E892" s="30"/>
      <c r="F892" s="30"/>
      <c r="G892" s="30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0"/>
      <c r="Z892" s="30"/>
    </row>
    <row r="893" spans="1:26" ht="21" customHeight="1">
      <c r="A893" s="98"/>
      <c r="B893" s="98"/>
      <c r="C893" s="98"/>
      <c r="D893" s="315"/>
      <c r="E893" s="30"/>
      <c r="F893" s="30"/>
      <c r="G893" s="30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0"/>
      <c r="Z893" s="30"/>
    </row>
    <row r="894" spans="1:26" ht="21" customHeight="1">
      <c r="A894" s="98"/>
      <c r="B894" s="98"/>
      <c r="C894" s="98"/>
      <c r="D894" s="315"/>
      <c r="E894" s="30"/>
      <c r="F894" s="30"/>
      <c r="G894" s="30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0"/>
      <c r="Z894" s="30"/>
    </row>
    <row r="895" spans="1:26" ht="21" customHeight="1">
      <c r="A895" s="98"/>
      <c r="B895" s="98"/>
      <c r="C895" s="98"/>
      <c r="D895" s="315"/>
      <c r="E895" s="30"/>
      <c r="F895" s="30"/>
      <c r="G895" s="30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0"/>
      <c r="Z895" s="30"/>
    </row>
    <row r="896" spans="1:26" ht="21" customHeight="1">
      <c r="A896" s="98"/>
      <c r="B896" s="98"/>
      <c r="C896" s="98"/>
      <c r="D896" s="315"/>
      <c r="E896" s="30"/>
      <c r="F896" s="30"/>
      <c r="G896" s="30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0"/>
      <c r="Z896" s="30"/>
    </row>
    <row r="897" spans="1:26" ht="21" customHeight="1">
      <c r="A897" s="98"/>
      <c r="B897" s="98"/>
      <c r="C897" s="98"/>
      <c r="D897" s="315"/>
      <c r="E897" s="30"/>
      <c r="F897" s="30"/>
      <c r="G897" s="30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0"/>
      <c r="Z897" s="30"/>
    </row>
    <row r="898" spans="1:26" ht="21" customHeight="1">
      <c r="A898" s="98"/>
      <c r="B898" s="98"/>
      <c r="C898" s="98"/>
      <c r="D898" s="315"/>
      <c r="E898" s="30"/>
      <c r="F898" s="30"/>
      <c r="G898" s="30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0"/>
      <c r="Z898" s="30"/>
    </row>
    <row r="899" spans="1:26" ht="21" customHeight="1">
      <c r="A899" s="98"/>
      <c r="B899" s="98"/>
      <c r="C899" s="98"/>
      <c r="D899" s="315"/>
      <c r="E899" s="30"/>
      <c r="F899" s="30"/>
      <c r="G899" s="30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0"/>
      <c r="Z899" s="30"/>
    </row>
    <row r="900" spans="1:26" ht="21" customHeight="1">
      <c r="A900" s="98"/>
      <c r="B900" s="98"/>
      <c r="C900" s="98"/>
      <c r="D900" s="315"/>
      <c r="E900" s="30"/>
      <c r="F900" s="30"/>
      <c r="G900" s="30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0"/>
      <c r="Z900" s="30"/>
    </row>
    <row r="901" spans="1:26" ht="21" customHeight="1">
      <c r="A901" s="98"/>
      <c r="B901" s="98"/>
      <c r="C901" s="98"/>
      <c r="D901" s="315"/>
      <c r="E901" s="30"/>
      <c r="F901" s="30"/>
      <c r="G901" s="30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0"/>
      <c r="Z901" s="30"/>
    </row>
    <row r="902" spans="1:26" ht="21" customHeight="1">
      <c r="A902" s="98"/>
      <c r="B902" s="98"/>
      <c r="C902" s="98"/>
      <c r="D902" s="315"/>
      <c r="E902" s="30"/>
      <c r="F902" s="30"/>
      <c r="G902" s="30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0"/>
      <c r="Z902" s="30"/>
    </row>
    <row r="903" spans="1:26" ht="21" customHeight="1">
      <c r="A903" s="98"/>
      <c r="B903" s="98"/>
      <c r="C903" s="98"/>
      <c r="D903" s="315"/>
      <c r="E903" s="30"/>
      <c r="F903" s="30"/>
      <c r="G903" s="30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0"/>
      <c r="Z903" s="30"/>
    </row>
    <row r="904" spans="1:26" ht="21" customHeight="1">
      <c r="A904" s="98"/>
      <c r="B904" s="98"/>
      <c r="C904" s="98"/>
      <c r="D904" s="315"/>
      <c r="E904" s="30"/>
      <c r="F904" s="30"/>
      <c r="G904" s="30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0"/>
      <c r="Z904" s="30"/>
    </row>
    <row r="905" spans="1:26" ht="21" customHeight="1">
      <c r="A905" s="98"/>
      <c r="B905" s="98"/>
      <c r="C905" s="98"/>
      <c r="D905" s="315"/>
      <c r="E905" s="30"/>
      <c r="F905" s="30"/>
      <c r="G905" s="30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0"/>
      <c r="Z905" s="30"/>
    </row>
    <row r="906" spans="1:26" ht="21" customHeight="1">
      <c r="A906" s="98"/>
      <c r="B906" s="98"/>
      <c r="C906" s="98"/>
      <c r="D906" s="315"/>
      <c r="E906" s="30"/>
      <c r="F906" s="30"/>
      <c r="G906" s="30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0"/>
      <c r="Z906" s="30"/>
    </row>
    <row r="907" spans="1:26" ht="21" customHeight="1">
      <c r="A907" s="98"/>
      <c r="B907" s="98"/>
      <c r="C907" s="98"/>
      <c r="D907" s="315"/>
      <c r="E907" s="30"/>
      <c r="F907" s="30"/>
      <c r="G907" s="30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0"/>
      <c r="Z907" s="30"/>
    </row>
    <row r="908" spans="1:26" ht="21" customHeight="1">
      <c r="A908" s="98"/>
      <c r="B908" s="98"/>
      <c r="C908" s="98"/>
      <c r="D908" s="315"/>
      <c r="E908" s="30"/>
      <c r="F908" s="30"/>
      <c r="G908" s="30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0"/>
      <c r="Z908" s="30"/>
    </row>
    <row r="909" spans="1:26" ht="21" customHeight="1">
      <c r="A909" s="98"/>
      <c r="B909" s="98"/>
      <c r="C909" s="98"/>
      <c r="D909" s="315"/>
      <c r="E909" s="30"/>
      <c r="F909" s="30"/>
      <c r="G909" s="30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0"/>
      <c r="Z909" s="30"/>
    </row>
    <row r="910" spans="1:26" ht="21" customHeight="1">
      <c r="A910" s="98"/>
      <c r="B910" s="98"/>
      <c r="C910" s="98"/>
      <c r="D910" s="315"/>
      <c r="E910" s="30"/>
      <c r="F910" s="30"/>
      <c r="G910" s="30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0"/>
      <c r="Z910" s="30"/>
    </row>
    <row r="911" spans="1:26" ht="21" customHeight="1">
      <c r="A911" s="98"/>
      <c r="B911" s="98"/>
      <c r="C911" s="98"/>
      <c r="D911" s="315"/>
      <c r="E911" s="30"/>
      <c r="F911" s="30"/>
      <c r="G911" s="30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0"/>
      <c r="Z911" s="30"/>
    </row>
    <row r="912" spans="1:26" ht="21" customHeight="1">
      <c r="A912" s="98"/>
      <c r="B912" s="98"/>
      <c r="C912" s="98"/>
      <c r="D912" s="315"/>
      <c r="E912" s="30"/>
      <c r="F912" s="30"/>
      <c r="G912" s="30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0"/>
      <c r="Z912" s="30"/>
    </row>
    <row r="913" spans="1:26" ht="21" customHeight="1">
      <c r="A913" s="98"/>
      <c r="B913" s="98"/>
      <c r="C913" s="98"/>
      <c r="D913" s="315"/>
      <c r="E913" s="30"/>
      <c r="F913" s="30"/>
      <c r="G913" s="30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0"/>
      <c r="Z913" s="30"/>
    </row>
    <row r="914" spans="1:26" ht="21" customHeight="1">
      <c r="A914" s="98"/>
      <c r="B914" s="98"/>
      <c r="C914" s="98"/>
      <c r="D914" s="315"/>
      <c r="E914" s="30"/>
      <c r="F914" s="30"/>
      <c r="G914" s="30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0"/>
      <c r="Z914" s="30"/>
    </row>
    <row r="915" spans="1:26" ht="21" customHeight="1">
      <c r="A915" s="98"/>
      <c r="B915" s="98"/>
      <c r="C915" s="98"/>
      <c r="D915" s="315"/>
      <c r="E915" s="30"/>
      <c r="F915" s="30"/>
      <c r="G915" s="30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0"/>
      <c r="Z915" s="30"/>
    </row>
    <row r="916" spans="1:26" ht="21" customHeight="1">
      <c r="A916" s="98"/>
      <c r="B916" s="98"/>
      <c r="C916" s="98"/>
      <c r="D916" s="315"/>
      <c r="E916" s="30"/>
      <c r="F916" s="30"/>
      <c r="G916" s="30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0"/>
      <c r="Z916" s="30"/>
    </row>
    <row r="917" spans="1:26" ht="21" customHeight="1">
      <c r="A917" s="98"/>
      <c r="B917" s="98"/>
      <c r="C917" s="98"/>
      <c r="D917" s="315"/>
      <c r="E917" s="30"/>
      <c r="F917" s="30"/>
      <c r="G917" s="30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0"/>
      <c r="Z917" s="30"/>
    </row>
    <row r="918" spans="1:26" ht="21" customHeight="1">
      <c r="A918" s="98"/>
      <c r="B918" s="98"/>
      <c r="C918" s="98"/>
      <c r="D918" s="315"/>
      <c r="E918" s="30"/>
      <c r="F918" s="30"/>
      <c r="G918" s="30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0"/>
      <c r="Z918" s="30"/>
    </row>
    <row r="919" spans="1:26" ht="21" customHeight="1">
      <c r="A919" s="98"/>
      <c r="B919" s="98"/>
      <c r="C919" s="98"/>
      <c r="D919" s="315"/>
      <c r="E919" s="30"/>
      <c r="F919" s="30"/>
      <c r="G919" s="30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0"/>
      <c r="Z919" s="30"/>
    </row>
    <row r="920" spans="1:26" ht="21" customHeight="1">
      <c r="A920" s="98"/>
      <c r="B920" s="98"/>
      <c r="C920" s="98"/>
      <c r="D920" s="315"/>
      <c r="E920" s="30"/>
      <c r="F920" s="30"/>
      <c r="G920" s="30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0"/>
      <c r="Z920" s="30"/>
    </row>
    <row r="921" spans="1:26" ht="21" customHeight="1">
      <c r="A921" s="98"/>
      <c r="B921" s="98"/>
      <c r="C921" s="98"/>
      <c r="D921" s="315"/>
      <c r="E921" s="30"/>
      <c r="F921" s="30"/>
      <c r="G921" s="30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0"/>
      <c r="Z921" s="30"/>
    </row>
    <row r="922" spans="1:26" ht="21" customHeight="1">
      <c r="A922" s="98"/>
      <c r="B922" s="98"/>
      <c r="C922" s="98"/>
      <c r="D922" s="315"/>
      <c r="E922" s="30"/>
      <c r="F922" s="30"/>
      <c r="G922" s="30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0"/>
      <c r="Z922" s="30"/>
    </row>
    <row r="923" spans="1:26" ht="21" customHeight="1">
      <c r="A923" s="98"/>
      <c r="B923" s="98"/>
      <c r="C923" s="98"/>
      <c r="D923" s="315"/>
      <c r="E923" s="30"/>
      <c r="F923" s="30"/>
      <c r="G923" s="30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0"/>
      <c r="Z923" s="30"/>
    </row>
    <row r="924" spans="1:26" ht="21" customHeight="1">
      <c r="A924" s="98"/>
      <c r="B924" s="98"/>
      <c r="C924" s="98"/>
      <c r="D924" s="315"/>
      <c r="E924" s="30"/>
      <c r="F924" s="30"/>
      <c r="G924" s="30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0"/>
      <c r="Z924" s="30"/>
    </row>
    <row r="925" spans="1:26" ht="21" customHeight="1">
      <c r="A925" s="98"/>
      <c r="B925" s="98"/>
      <c r="C925" s="98"/>
      <c r="D925" s="315"/>
      <c r="E925" s="30"/>
      <c r="F925" s="30"/>
      <c r="G925" s="30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0"/>
      <c r="Z925" s="30"/>
    </row>
    <row r="926" spans="1:26" ht="21" customHeight="1">
      <c r="A926" s="98"/>
      <c r="B926" s="98"/>
      <c r="C926" s="98"/>
      <c r="D926" s="315"/>
      <c r="E926" s="30"/>
      <c r="F926" s="30"/>
      <c r="G926" s="30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0"/>
      <c r="Z926" s="30"/>
    </row>
    <row r="927" spans="1:26" ht="21" customHeight="1">
      <c r="A927" s="98"/>
      <c r="B927" s="98"/>
      <c r="C927" s="98"/>
      <c r="D927" s="315"/>
      <c r="E927" s="30"/>
      <c r="F927" s="30"/>
      <c r="G927" s="30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0"/>
      <c r="Z927" s="30"/>
    </row>
    <row r="928" spans="1:26" ht="21" customHeight="1">
      <c r="A928" s="98"/>
      <c r="B928" s="98"/>
      <c r="C928" s="98"/>
      <c r="D928" s="315"/>
      <c r="E928" s="30"/>
      <c r="F928" s="30"/>
      <c r="G928" s="30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0"/>
      <c r="Z928" s="30"/>
    </row>
    <row r="929" spans="1:26" ht="21" customHeight="1">
      <c r="A929" s="98"/>
      <c r="B929" s="98"/>
      <c r="C929" s="98"/>
      <c r="D929" s="315"/>
      <c r="E929" s="30"/>
      <c r="F929" s="30"/>
      <c r="G929" s="30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0"/>
      <c r="Z929" s="30"/>
    </row>
    <row r="930" spans="1:26" ht="21" customHeight="1">
      <c r="A930" s="98"/>
      <c r="B930" s="98"/>
      <c r="C930" s="98"/>
      <c r="D930" s="315"/>
      <c r="E930" s="30"/>
      <c r="F930" s="30"/>
      <c r="G930" s="30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0"/>
      <c r="Z930" s="30"/>
    </row>
    <row r="931" spans="1:26" ht="21" customHeight="1">
      <c r="A931" s="98"/>
      <c r="B931" s="98"/>
      <c r="C931" s="98"/>
      <c r="D931" s="315"/>
      <c r="E931" s="30"/>
      <c r="F931" s="30"/>
      <c r="G931" s="30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0"/>
      <c r="Z931" s="30"/>
    </row>
    <row r="932" spans="1:26" ht="21" customHeight="1">
      <c r="A932" s="98"/>
      <c r="B932" s="98"/>
      <c r="C932" s="98"/>
      <c r="D932" s="315"/>
      <c r="E932" s="30"/>
      <c r="F932" s="30"/>
      <c r="G932" s="30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0"/>
      <c r="Z932" s="30"/>
    </row>
    <row r="933" spans="1:26" ht="21" customHeight="1">
      <c r="A933" s="98"/>
      <c r="B933" s="98"/>
      <c r="C933" s="98"/>
      <c r="D933" s="315"/>
      <c r="E933" s="30"/>
      <c r="F933" s="30"/>
      <c r="G933" s="30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0"/>
      <c r="Z933" s="30"/>
    </row>
    <row r="934" spans="1:26" ht="21" customHeight="1">
      <c r="A934" s="98"/>
      <c r="B934" s="98"/>
      <c r="C934" s="98"/>
      <c r="D934" s="315"/>
      <c r="E934" s="30"/>
      <c r="F934" s="30"/>
      <c r="G934" s="30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0"/>
      <c r="Z934" s="30"/>
    </row>
    <row r="935" spans="1:26" ht="21" customHeight="1">
      <c r="A935" s="98"/>
      <c r="B935" s="98"/>
      <c r="C935" s="98"/>
      <c r="D935" s="315"/>
      <c r="E935" s="30"/>
      <c r="F935" s="30"/>
      <c r="G935" s="30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0"/>
      <c r="Z935" s="30"/>
    </row>
    <row r="936" spans="1:26" ht="21" customHeight="1">
      <c r="A936" s="98"/>
      <c r="B936" s="98"/>
      <c r="C936" s="98"/>
      <c r="D936" s="315"/>
      <c r="E936" s="30"/>
      <c r="F936" s="30"/>
      <c r="G936" s="30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0"/>
      <c r="Z936" s="30"/>
    </row>
    <row r="937" spans="1:26" ht="21" customHeight="1">
      <c r="A937" s="98"/>
      <c r="B937" s="98"/>
      <c r="C937" s="98"/>
      <c r="D937" s="315"/>
      <c r="E937" s="30"/>
      <c r="F937" s="30"/>
      <c r="G937" s="30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0"/>
      <c r="Z937" s="30"/>
    </row>
    <row r="938" spans="1:26" ht="21" customHeight="1">
      <c r="A938" s="98"/>
      <c r="B938" s="98"/>
      <c r="C938" s="98"/>
      <c r="D938" s="315"/>
      <c r="E938" s="30"/>
      <c r="F938" s="30"/>
      <c r="G938" s="30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0"/>
      <c r="Z938" s="30"/>
    </row>
    <row r="939" spans="1:26" ht="21" customHeight="1">
      <c r="A939" s="98"/>
      <c r="B939" s="98"/>
      <c r="C939" s="98"/>
      <c r="D939" s="315"/>
      <c r="E939" s="30"/>
      <c r="F939" s="30"/>
      <c r="G939" s="30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0"/>
      <c r="Z939" s="30"/>
    </row>
    <row r="940" spans="1:26" ht="21" customHeight="1">
      <c r="A940" s="98"/>
      <c r="B940" s="98"/>
      <c r="C940" s="98"/>
      <c r="D940" s="315"/>
      <c r="E940" s="30"/>
      <c r="F940" s="30"/>
      <c r="G940" s="30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0"/>
      <c r="Z940" s="30"/>
    </row>
    <row r="941" spans="1:26" ht="21" customHeight="1">
      <c r="A941" s="98"/>
      <c r="B941" s="98"/>
      <c r="C941" s="98"/>
      <c r="D941" s="315"/>
      <c r="E941" s="30"/>
      <c r="F941" s="30"/>
      <c r="G941" s="30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0"/>
      <c r="Z941" s="30"/>
    </row>
    <row r="942" spans="1:26" ht="21" customHeight="1">
      <c r="A942" s="98"/>
      <c r="B942" s="98"/>
      <c r="C942" s="98"/>
      <c r="D942" s="315"/>
      <c r="E942" s="30"/>
      <c r="F942" s="30"/>
      <c r="G942" s="30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0"/>
      <c r="Z942" s="30"/>
    </row>
    <row r="943" spans="1:26" ht="21" customHeight="1">
      <c r="A943" s="98"/>
      <c r="B943" s="98"/>
      <c r="C943" s="98"/>
      <c r="D943" s="315"/>
      <c r="E943" s="30"/>
      <c r="F943" s="30"/>
      <c r="G943" s="30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0"/>
      <c r="Z943" s="30"/>
    </row>
    <row r="944" spans="1:26" ht="21" customHeight="1">
      <c r="A944" s="98"/>
      <c r="B944" s="98"/>
      <c r="C944" s="98"/>
      <c r="D944" s="315"/>
      <c r="E944" s="30"/>
      <c r="F944" s="30"/>
      <c r="G944" s="30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0"/>
      <c r="Z944" s="30"/>
    </row>
    <row r="945" spans="1:26" ht="21" customHeight="1">
      <c r="A945" s="98"/>
      <c r="B945" s="98"/>
      <c r="C945" s="98"/>
      <c r="D945" s="315"/>
      <c r="E945" s="30"/>
      <c r="F945" s="30"/>
      <c r="G945" s="30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0"/>
      <c r="Z945" s="30"/>
    </row>
    <row r="946" spans="1:26" ht="21" customHeight="1">
      <c r="A946" s="98"/>
      <c r="B946" s="98"/>
      <c r="C946" s="98"/>
      <c r="D946" s="315"/>
      <c r="E946" s="30"/>
      <c r="F946" s="30"/>
      <c r="G946" s="30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0"/>
      <c r="Z946" s="30"/>
    </row>
    <row r="947" spans="1:26" ht="21" customHeight="1">
      <c r="A947" s="98"/>
      <c r="B947" s="98"/>
      <c r="C947" s="98"/>
      <c r="D947" s="315"/>
      <c r="E947" s="30"/>
      <c r="F947" s="30"/>
      <c r="G947" s="30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0"/>
      <c r="Z947" s="30"/>
    </row>
    <row r="948" spans="1:26" ht="21" customHeight="1">
      <c r="A948" s="98"/>
      <c r="B948" s="98"/>
      <c r="C948" s="98"/>
      <c r="D948" s="315"/>
      <c r="E948" s="30"/>
      <c r="F948" s="30"/>
      <c r="G948" s="30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0"/>
      <c r="Z948" s="30"/>
    </row>
    <row r="949" spans="1:26" ht="21" customHeight="1">
      <c r="A949" s="98"/>
      <c r="B949" s="98"/>
      <c r="C949" s="98"/>
      <c r="D949" s="315"/>
      <c r="E949" s="30"/>
      <c r="F949" s="30"/>
      <c r="G949" s="30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0"/>
      <c r="Z949" s="30"/>
    </row>
    <row r="950" spans="1:26" ht="21" customHeight="1">
      <c r="A950" s="98"/>
      <c r="B950" s="98"/>
      <c r="C950" s="98"/>
      <c r="D950" s="315"/>
      <c r="E950" s="30"/>
      <c r="F950" s="30"/>
      <c r="G950" s="30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0"/>
      <c r="Z950" s="30"/>
    </row>
    <row r="951" spans="1:26" ht="21" customHeight="1">
      <c r="A951" s="98"/>
      <c r="B951" s="98"/>
      <c r="C951" s="98"/>
      <c r="D951" s="315"/>
      <c r="E951" s="30"/>
      <c r="F951" s="30"/>
      <c r="G951" s="30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0"/>
      <c r="Z951" s="30"/>
    </row>
    <row r="952" spans="1:26" ht="21" customHeight="1">
      <c r="A952" s="98"/>
      <c r="B952" s="98"/>
      <c r="C952" s="98"/>
      <c r="D952" s="315"/>
      <c r="E952" s="30"/>
      <c r="F952" s="30"/>
      <c r="G952" s="30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0"/>
      <c r="Z952" s="30"/>
    </row>
    <row r="953" spans="1:26" ht="21" customHeight="1">
      <c r="A953" s="98"/>
      <c r="B953" s="98"/>
      <c r="C953" s="98"/>
      <c r="D953" s="315"/>
      <c r="E953" s="30"/>
      <c r="F953" s="30"/>
      <c r="G953" s="30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0"/>
      <c r="Z953" s="30"/>
    </row>
    <row r="954" spans="1:26" ht="21" customHeight="1">
      <c r="A954" s="98"/>
      <c r="B954" s="98"/>
      <c r="C954" s="98"/>
      <c r="D954" s="315"/>
      <c r="E954" s="30"/>
      <c r="F954" s="30"/>
      <c r="G954" s="30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0"/>
      <c r="Z954" s="30"/>
    </row>
    <row r="955" spans="1:26" ht="21" customHeight="1">
      <c r="A955" s="98"/>
      <c r="B955" s="98"/>
      <c r="C955" s="98"/>
      <c r="D955" s="315"/>
      <c r="E955" s="30"/>
      <c r="F955" s="30"/>
      <c r="G955" s="30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0"/>
      <c r="Z955" s="30"/>
    </row>
    <row r="956" spans="1:26" ht="21" customHeight="1">
      <c r="A956" s="98"/>
      <c r="B956" s="98"/>
      <c r="C956" s="98"/>
      <c r="D956" s="315"/>
      <c r="E956" s="30"/>
      <c r="F956" s="30"/>
      <c r="G956" s="30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0"/>
      <c r="Z956" s="30"/>
    </row>
    <row r="957" spans="1:26" ht="21" customHeight="1">
      <c r="A957" s="98"/>
      <c r="B957" s="98"/>
      <c r="C957" s="98"/>
      <c r="D957" s="315"/>
      <c r="E957" s="30"/>
      <c r="F957" s="30"/>
      <c r="G957" s="30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0"/>
      <c r="Z957" s="30"/>
    </row>
    <row r="958" spans="1:26" ht="21" customHeight="1">
      <c r="A958" s="98"/>
      <c r="B958" s="98"/>
      <c r="C958" s="98"/>
      <c r="D958" s="315"/>
      <c r="E958" s="30"/>
      <c r="F958" s="30"/>
      <c r="G958" s="30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0"/>
      <c r="Z958" s="30"/>
    </row>
    <row r="959" spans="1:26" ht="21" customHeight="1">
      <c r="A959" s="98"/>
      <c r="B959" s="98"/>
      <c r="C959" s="98"/>
      <c r="D959" s="315"/>
      <c r="E959" s="30"/>
      <c r="F959" s="30"/>
      <c r="G959" s="30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0"/>
      <c r="Z959" s="30"/>
    </row>
    <row r="960" spans="1:26" ht="21" customHeight="1">
      <c r="A960" s="98"/>
      <c r="B960" s="98"/>
      <c r="C960" s="98"/>
      <c r="D960" s="315"/>
      <c r="E960" s="30"/>
      <c r="F960" s="30"/>
      <c r="G960" s="30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0"/>
      <c r="Z960" s="30"/>
    </row>
    <row r="961" spans="1:26" ht="21" customHeight="1">
      <c r="A961" s="98"/>
      <c r="B961" s="98"/>
      <c r="C961" s="98"/>
      <c r="D961" s="315"/>
      <c r="E961" s="30"/>
      <c r="F961" s="30"/>
      <c r="G961" s="30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0"/>
      <c r="Z961" s="30"/>
    </row>
    <row r="962" spans="1:26" ht="21" customHeight="1">
      <c r="A962" s="98"/>
      <c r="B962" s="98"/>
      <c r="C962" s="98"/>
      <c r="D962" s="315"/>
      <c r="E962" s="30"/>
      <c r="F962" s="30"/>
      <c r="G962" s="30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0"/>
      <c r="Z962" s="30"/>
    </row>
    <row r="963" spans="1:26" ht="21" customHeight="1">
      <c r="A963" s="98"/>
      <c r="B963" s="98"/>
      <c r="C963" s="98"/>
      <c r="D963" s="315"/>
      <c r="E963" s="30"/>
      <c r="F963" s="30"/>
      <c r="G963" s="30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0"/>
      <c r="Z963" s="30"/>
    </row>
    <row r="964" spans="1:26" ht="21" customHeight="1">
      <c r="A964" s="98"/>
      <c r="B964" s="98"/>
      <c r="C964" s="98"/>
      <c r="D964" s="315"/>
      <c r="E964" s="30"/>
      <c r="F964" s="30"/>
      <c r="G964" s="30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0"/>
      <c r="Z964" s="30"/>
    </row>
    <row r="965" spans="1:26" ht="21" customHeight="1">
      <c r="A965" s="98"/>
      <c r="B965" s="98"/>
      <c r="C965" s="98"/>
      <c r="D965" s="315"/>
      <c r="E965" s="30"/>
      <c r="F965" s="30"/>
      <c r="G965" s="30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0"/>
      <c r="Z965" s="30"/>
    </row>
    <row r="966" spans="1:26" ht="21" customHeight="1">
      <c r="A966" s="98"/>
      <c r="B966" s="98"/>
      <c r="C966" s="98"/>
      <c r="D966" s="315"/>
      <c r="E966" s="30"/>
      <c r="F966" s="30"/>
      <c r="G966" s="30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0"/>
      <c r="Z966" s="30"/>
    </row>
    <row r="967" spans="1:26" ht="21" customHeight="1">
      <c r="A967" s="98"/>
      <c r="B967" s="98"/>
      <c r="C967" s="98"/>
      <c r="D967" s="315"/>
      <c r="E967" s="30"/>
      <c r="F967" s="30"/>
      <c r="G967" s="30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0"/>
      <c r="Z967" s="30"/>
    </row>
    <row r="968" spans="1:26" ht="21" customHeight="1">
      <c r="A968" s="98"/>
      <c r="B968" s="98"/>
      <c r="C968" s="98"/>
      <c r="D968" s="315"/>
      <c r="E968" s="30"/>
      <c r="F968" s="30"/>
      <c r="G968" s="30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0"/>
      <c r="Z968" s="30"/>
    </row>
    <row r="969" spans="1:26" ht="21" customHeight="1">
      <c r="A969" s="98"/>
      <c r="B969" s="98"/>
      <c r="C969" s="98"/>
      <c r="D969" s="315"/>
      <c r="E969" s="30"/>
      <c r="F969" s="30"/>
      <c r="G969" s="30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0"/>
      <c r="Z969" s="30"/>
    </row>
    <row r="970" spans="1:26" ht="21" customHeight="1">
      <c r="A970" s="98"/>
      <c r="B970" s="98"/>
      <c r="C970" s="98"/>
      <c r="D970" s="315"/>
      <c r="E970" s="30"/>
      <c r="F970" s="30"/>
      <c r="G970" s="30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0"/>
      <c r="Z970" s="30"/>
    </row>
    <row r="971" spans="1:26" ht="21" customHeight="1">
      <c r="A971" s="98"/>
      <c r="B971" s="98"/>
      <c r="C971" s="98"/>
      <c r="D971" s="315"/>
      <c r="E971" s="30"/>
      <c r="F971" s="30"/>
      <c r="G971" s="30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0"/>
      <c r="Z971" s="30"/>
    </row>
    <row r="972" spans="1:26" ht="21" customHeight="1">
      <c r="A972" s="98"/>
      <c r="B972" s="98"/>
      <c r="C972" s="98"/>
      <c r="D972" s="315"/>
      <c r="E972" s="30"/>
      <c r="F972" s="30"/>
      <c r="G972" s="30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0"/>
      <c r="Z972" s="30"/>
    </row>
    <row r="973" spans="1:26" ht="21" customHeight="1">
      <c r="A973" s="98"/>
      <c r="B973" s="98"/>
      <c r="C973" s="98"/>
      <c r="D973" s="315"/>
      <c r="E973" s="30"/>
      <c r="F973" s="30"/>
      <c r="G973" s="30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0"/>
      <c r="Z973" s="30"/>
    </row>
    <row r="974" spans="1:26" ht="21" customHeight="1">
      <c r="A974" s="98"/>
      <c r="B974" s="98"/>
      <c r="C974" s="98"/>
      <c r="D974" s="315"/>
      <c r="E974" s="30"/>
      <c r="F974" s="30"/>
      <c r="G974" s="30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0"/>
      <c r="Z974" s="30"/>
    </row>
    <row r="975" spans="1:26" ht="21" customHeight="1">
      <c r="A975" s="98"/>
      <c r="B975" s="98"/>
      <c r="C975" s="98"/>
      <c r="D975" s="315"/>
      <c r="E975" s="30"/>
      <c r="F975" s="30"/>
      <c r="G975" s="30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0"/>
      <c r="Z975" s="30"/>
    </row>
    <row r="976" spans="1:26" ht="21" customHeight="1">
      <c r="A976" s="98"/>
      <c r="B976" s="98"/>
      <c r="C976" s="98"/>
      <c r="D976" s="315"/>
      <c r="E976" s="30"/>
      <c r="F976" s="30"/>
      <c r="G976" s="30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0"/>
      <c r="Z976" s="30"/>
    </row>
    <row r="977" spans="1:26" ht="21" customHeight="1">
      <c r="A977" s="98"/>
      <c r="B977" s="98"/>
      <c r="C977" s="98"/>
      <c r="D977" s="315"/>
      <c r="E977" s="30"/>
      <c r="F977" s="30"/>
      <c r="G977" s="30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0"/>
      <c r="Z977" s="30"/>
    </row>
    <row r="978" spans="1:26" ht="21" customHeight="1">
      <c r="A978" s="98"/>
      <c r="B978" s="98"/>
      <c r="C978" s="98"/>
      <c r="D978" s="315"/>
      <c r="E978" s="30"/>
      <c r="F978" s="30"/>
      <c r="G978" s="30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0"/>
      <c r="Z978" s="30"/>
    </row>
    <row r="979" spans="1:26" ht="21" customHeight="1">
      <c r="A979" s="98"/>
      <c r="B979" s="98"/>
      <c r="C979" s="98"/>
      <c r="D979" s="315"/>
      <c r="E979" s="30"/>
      <c r="F979" s="30"/>
      <c r="G979" s="30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0"/>
      <c r="Z979" s="30"/>
    </row>
    <row r="980" spans="1:26" ht="21" customHeight="1">
      <c r="A980" s="98"/>
      <c r="B980" s="98"/>
      <c r="C980" s="98"/>
      <c r="D980" s="315"/>
      <c r="E980" s="30"/>
      <c r="F980" s="30"/>
      <c r="G980" s="30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0"/>
      <c r="Z980" s="30"/>
    </row>
    <row r="981" spans="1:26" ht="21" customHeight="1">
      <c r="A981" s="98"/>
      <c r="B981" s="98"/>
      <c r="C981" s="98"/>
      <c r="D981" s="315"/>
      <c r="E981" s="30"/>
      <c r="F981" s="30"/>
      <c r="G981" s="30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0"/>
      <c r="Z981" s="30"/>
    </row>
    <row r="982" spans="1:26" ht="21" customHeight="1">
      <c r="A982" s="98"/>
      <c r="B982" s="98"/>
      <c r="C982" s="98"/>
      <c r="D982" s="315"/>
      <c r="E982" s="30"/>
      <c r="F982" s="30"/>
      <c r="G982" s="30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0"/>
      <c r="Z982" s="30"/>
    </row>
    <row r="983" spans="1:26" ht="21" customHeight="1">
      <c r="A983" s="98"/>
      <c r="B983" s="98"/>
      <c r="C983" s="98"/>
      <c r="D983" s="315"/>
      <c r="E983" s="30"/>
      <c r="F983" s="30"/>
      <c r="G983" s="30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0"/>
      <c r="Z983" s="30"/>
    </row>
    <row r="984" spans="1:26" ht="21" customHeight="1">
      <c r="A984" s="98"/>
      <c r="B984" s="98"/>
      <c r="C984" s="98"/>
      <c r="D984" s="315"/>
      <c r="E984" s="30"/>
      <c r="F984" s="30"/>
      <c r="G984" s="30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0"/>
      <c r="Z984" s="30"/>
    </row>
    <row r="985" spans="1:26" ht="21" customHeight="1">
      <c r="A985" s="98"/>
      <c r="B985" s="98"/>
      <c r="C985" s="98"/>
      <c r="D985" s="315"/>
      <c r="E985" s="30"/>
      <c r="F985" s="30"/>
      <c r="G985" s="30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0"/>
      <c r="Z985" s="30"/>
    </row>
    <row r="986" spans="1:26" ht="21" customHeight="1">
      <c r="A986" s="98"/>
      <c r="B986" s="98"/>
      <c r="C986" s="98"/>
      <c r="D986" s="315"/>
      <c r="E986" s="30"/>
      <c r="F986" s="30"/>
      <c r="G986" s="30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0"/>
      <c r="Z986" s="30"/>
    </row>
    <row r="987" spans="1:26" ht="21" customHeight="1">
      <c r="A987" s="98"/>
      <c r="B987" s="98"/>
      <c r="C987" s="98"/>
      <c r="D987" s="315"/>
      <c r="E987" s="30"/>
      <c r="F987" s="30"/>
      <c r="G987" s="30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0"/>
      <c r="Z987" s="30"/>
    </row>
    <row r="988" spans="1:26" ht="21" customHeight="1">
      <c r="A988" s="98"/>
      <c r="B988" s="98"/>
      <c r="C988" s="98"/>
      <c r="D988" s="315"/>
      <c r="E988" s="30"/>
      <c r="F988" s="30"/>
      <c r="G988" s="30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0"/>
      <c r="Z988" s="30"/>
    </row>
    <row r="989" spans="1:26" ht="21" customHeight="1">
      <c r="A989" s="98"/>
      <c r="B989" s="98"/>
      <c r="C989" s="98"/>
      <c r="D989" s="315"/>
      <c r="E989" s="30"/>
      <c r="F989" s="30"/>
      <c r="G989" s="30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0"/>
      <c r="Z989" s="30"/>
    </row>
    <row r="990" spans="1:26" ht="21" customHeight="1">
      <c r="A990" s="98"/>
      <c r="B990" s="98"/>
      <c r="C990" s="98"/>
      <c r="D990" s="315"/>
      <c r="E990" s="30"/>
      <c r="F990" s="30"/>
      <c r="G990" s="30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0"/>
      <c r="Z990" s="30"/>
    </row>
  </sheetData>
  <mergeCells count="12">
    <mergeCell ref="A5:E5"/>
    <mergeCell ref="I3:X3"/>
    <mergeCell ref="Y3:Y4"/>
    <mergeCell ref="A1:Y1"/>
    <mergeCell ref="A3:A4"/>
    <mergeCell ref="B3:B4"/>
    <mergeCell ref="C3:C4"/>
    <mergeCell ref="D3:D4"/>
    <mergeCell ref="E3:E4"/>
    <mergeCell ref="F3:F4"/>
    <mergeCell ref="G3:G4"/>
    <mergeCell ref="H3:H4"/>
  </mergeCells>
  <pageMargins left="0.27559055118110237" right="0.27559055118110237" top="0.59055118110236227" bottom="0.35433070866141736" header="0" footer="0"/>
  <pageSetup paperSize="9" scale="50" firstPageNumber="5" orientation="landscape" useFirstPageNumber="1" r:id="rId1"/>
  <headerFooter>
    <oddFooter>&amp;Cหน้า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outlinePr summaryBelow="0"/>
  </sheetPr>
  <dimension ref="A1:AH998"/>
  <sheetViews>
    <sheetView tabSelected="1" topLeftCell="T1" zoomScale="110" zoomScaleNormal="110" workbookViewId="0">
      <selection activeCell="AI70" sqref="AI70"/>
    </sheetView>
  </sheetViews>
  <sheetFormatPr defaultColWidth="12.625" defaultRowHeight="15" customHeight="1" outlineLevelRow="3" outlineLevelCol="1"/>
  <cols>
    <col min="1" max="1" width="3.875" style="106" customWidth="1"/>
    <col min="2" max="3" width="3.875" style="106" hidden="1" customWidth="1"/>
    <col min="4" max="4" width="5.125" style="106" customWidth="1"/>
    <col min="5" max="5" width="37.125" style="106" customWidth="1"/>
    <col min="6" max="6" width="7.25" style="106" customWidth="1"/>
    <col min="7" max="7" width="7" style="106" customWidth="1"/>
    <col min="8" max="9" width="11.625" style="106" customWidth="1"/>
    <col min="10" max="10" width="8" style="106" customWidth="1"/>
    <col min="11" max="11" width="10.25" style="106" customWidth="1" outlineLevel="1"/>
    <col min="12" max="12" width="9.75" style="106" customWidth="1" outlineLevel="1"/>
    <col min="13" max="13" width="10.25" style="106" customWidth="1" outlineLevel="1"/>
    <col min="14" max="14" width="10.375" style="106" customWidth="1"/>
    <col min="15" max="16" width="10.375" style="106" customWidth="1" outlineLevel="1"/>
    <col min="17" max="17" width="9.125" style="106" customWidth="1" outlineLevel="1"/>
    <col min="18" max="18" width="12.125" style="106" customWidth="1"/>
    <col min="19" max="21" width="9.125" style="106" customWidth="1" outlineLevel="1"/>
    <col min="22" max="22" width="10.25" style="106" customWidth="1"/>
    <col min="23" max="25" width="9.125" style="106" customWidth="1" outlineLevel="1"/>
    <col min="26" max="26" width="10.25" style="106" customWidth="1"/>
    <col min="27" max="27" width="18.25" style="106" customWidth="1"/>
    <col min="28" max="29" width="12" style="106" hidden="1" customWidth="1"/>
    <col min="30" max="31" width="12.375" style="106" hidden="1" customWidth="1"/>
    <col min="32" max="32" width="13.875" style="106" hidden="1" customWidth="1"/>
    <col min="33" max="33" width="12.875" style="106" hidden="1" customWidth="1"/>
    <col min="34" max="34" width="9" style="106" customWidth="1"/>
    <col min="35" max="16384" width="12.625" style="106"/>
  </cols>
  <sheetData>
    <row r="1" spans="1:34" ht="27.75" customHeight="1">
      <c r="A1" s="657" t="s">
        <v>139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105"/>
      <c r="AC1" s="105"/>
      <c r="AD1" s="105"/>
      <c r="AE1" s="105"/>
      <c r="AF1" s="105"/>
      <c r="AG1" s="105"/>
      <c r="AH1" s="105"/>
    </row>
    <row r="2" spans="1:34" ht="21" customHeight="1">
      <c r="A2" s="107" t="s">
        <v>116</v>
      </c>
      <c r="B2" s="107"/>
      <c r="C2" s="107"/>
      <c r="D2" s="107"/>
      <c r="E2" s="107"/>
      <c r="F2" s="107"/>
      <c r="G2" s="107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7"/>
      <c r="AB2" s="105"/>
      <c r="AC2" s="105"/>
      <c r="AD2" s="105"/>
      <c r="AE2" s="105"/>
      <c r="AF2" s="105"/>
      <c r="AG2" s="105"/>
      <c r="AH2" s="105"/>
    </row>
    <row r="3" spans="1:34" ht="20.25" customHeight="1">
      <c r="A3" s="109"/>
      <c r="B3" s="109"/>
      <c r="C3" s="110"/>
      <c r="D3" s="111"/>
      <c r="E3" s="112"/>
      <c r="F3" s="113"/>
      <c r="G3" s="114"/>
      <c r="H3" s="115"/>
      <c r="I3" s="115"/>
      <c r="J3" s="115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7" t="s">
        <v>117</v>
      </c>
      <c r="AB3" s="105"/>
      <c r="AC3" s="105"/>
      <c r="AD3" s="105"/>
      <c r="AE3" s="105"/>
      <c r="AF3" s="105"/>
      <c r="AG3" s="105"/>
      <c r="AH3" s="105"/>
    </row>
    <row r="4" spans="1:34" ht="21" customHeight="1">
      <c r="A4" s="118" t="s">
        <v>8</v>
      </c>
      <c r="B4" s="118" t="s">
        <v>9</v>
      </c>
      <c r="C4" s="118" t="s">
        <v>10</v>
      </c>
      <c r="D4" s="119" t="s">
        <v>6</v>
      </c>
      <c r="E4" s="120" t="s">
        <v>34</v>
      </c>
      <c r="F4" s="120" t="s">
        <v>35</v>
      </c>
      <c r="G4" s="120" t="s">
        <v>36</v>
      </c>
      <c r="H4" s="659" t="s">
        <v>118</v>
      </c>
      <c r="I4" s="660"/>
      <c r="J4" s="661"/>
      <c r="K4" s="662" t="s">
        <v>119</v>
      </c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1"/>
      <c r="AA4" s="121" t="s">
        <v>39</v>
      </c>
      <c r="AB4" s="122" t="s">
        <v>8</v>
      </c>
      <c r="AC4" s="123"/>
      <c r="AD4" s="122" t="s">
        <v>9</v>
      </c>
      <c r="AE4" s="123"/>
      <c r="AF4" s="122" t="s">
        <v>10</v>
      </c>
      <c r="AG4" s="123"/>
      <c r="AH4" s="105"/>
    </row>
    <row r="5" spans="1:34" ht="21" customHeight="1">
      <c r="A5" s="124"/>
      <c r="B5" s="124"/>
      <c r="C5" s="124"/>
      <c r="D5" s="125"/>
      <c r="E5" s="126"/>
      <c r="F5" s="126"/>
      <c r="G5" s="126"/>
      <c r="H5" s="127" t="s">
        <v>37</v>
      </c>
      <c r="I5" s="128" t="s">
        <v>120</v>
      </c>
      <c r="J5" s="129" t="s">
        <v>121</v>
      </c>
      <c r="K5" s="130" t="s">
        <v>40</v>
      </c>
      <c r="L5" s="130" t="s">
        <v>41</v>
      </c>
      <c r="M5" s="130" t="s">
        <v>42</v>
      </c>
      <c r="N5" s="131" t="s">
        <v>43</v>
      </c>
      <c r="O5" s="130" t="s">
        <v>44</v>
      </c>
      <c r="P5" s="130" t="s">
        <v>45</v>
      </c>
      <c r="Q5" s="130" t="s">
        <v>46</v>
      </c>
      <c r="R5" s="131" t="s">
        <v>47</v>
      </c>
      <c r="S5" s="130" t="s">
        <v>48</v>
      </c>
      <c r="T5" s="130" t="s">
        <v>49</v>
      </c>
      <c r="U5" s="130" t="s">
        <v>50</v>
      </c>
      <c r="V5" s="131" t="s">
        <v>51</v>
      </c>
      <c r="W5" s="130" t="s">
        <v>52</v>
      </c>
      <c r="X5" s="130" t="s">
        <v>53</v>
      </c>
      <c r="Y5" s="130" t="s">
        <v>54</v>
      </c>
      <c r="Z5" s="131" t="s">
        <v>55</v>
      </c>
      <c r="AA5" s="121"/>
      <c r="AB5" s="132" t="s">
        <v>120</v>
      </c>
      <c r="AC5" s="133" t="s">
        <v>121</v>
      </c>
      <c r="AD5" s="132" t="s">
        <v>120</v>
      </c>
      <c r="AE5" s="133" t="s">
        <v>121</v>
      </c>
      <c r="AF5" s="132" t="s">
        <v>120</v>
      </c>
      <c r="AG5" s="133" t="s">
        <v>121</v>
      </c>
      <c r="AH5" s="105"/>
    </row>
    <row r="6" spans="1:34" ht="21" customHeight="1">
      <c r="A6" s="134" t="s">
        <v>122</v>
      </c>
      <c r="B6" s="134"/>
      <c r="C6" s="134"/>
      <c r="D6" s="134"/>
      <c r="E6" s="134"/>
      <c r="F6" s="135"/>
      <c r="G6" s="136" t="s">
        <v>58</v>
      </c>
      <c r="H6" s="137">
        <f t="shared" ref="H6:I6" si="0">H8*100/H7</f>
        <v>0</v>
      </c>
      <c r="I6" s="138">
        <f t="shared" si="0"/>
        <v>0</v>
      </c>
      <c r="J6" s="139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37"/>
      <c r="AB6" s="141"/>
      <c r="AC6" s="141"/>
      <c r="AD6" s="141"/>
      <c r="AE6" s="141"/>
      <c r="AF6" s="141"/>
      <c r="AG6" s="141"/>
      <c r="AH6" s="105"/>
    </row>
    <row r="7" spans="1:34" ht="21" customHeight="1">
      <c r="A7" s="134"/>
      <c r="B7" s="134"/>
      <c r="C7" s="134"/>
      <c r="D7" s="134"/>
      <c r="E7" s="134" t="s">
        <v>118</v>
      </c>
      <c r="F7" s="135"/>
      <c r="G7" s="136" t="s">
        <v>58</v>
      </c>
      <c r="H7" s="610">
        <f t="shared" ref="H7:Z7" si="1">H91+H11</f>
        <v>5164105000</v>
      </c>
      <c r="I7" s="611">
        <f t="shared" si="1"/>
        <v>5164105000</v>
      </c>
      <c r="J7" s="612">
        <v>0</v>
      </c>
      <c r="K7" s="610">
        <f t="shared" si="1"/>
        <v>429901196</v>
      </c>
      <c r="L7" s="610">
        <f t="shared" si="1"/>
        <v>430921566</v>
      </c>
      <c r="M7" s="610">
        <f t="shared" si="1"/>
        <v>430142266</v>
      </c>
      <c r="N7" s="610">
        <f t="shared" si="1"/>
        <v>1290965028</v>
      </c>
      <c r="O7" s="610">
        <f t="shared" si="1"/>
        <v>429999031</v>
      </c>
      <c r="P7" s="610">
        <f t="shared" si="1"/>
        <v>430759136</v>
      </c>
      <c r="Q7" s="610">
        <f t="shared" si="1"/>
        <v>430286016</v>
      </c>
      <c r="R7" s="610">
        <f t="shared" si="1"/>
        <v>1291044183</v>
      </c>
      <c r="S7" s="610">
        <f t="shared" si="1"/>
        <v>430161846</v>
      </c>
      <c r="T7" s="610">
        <f t="shared" si="1"/>
        <v>430185006</v>
      </c>
      <c r="U7" s="610">
        <f t="shared" si="1"/>
        <v>430578556</v>
      </c>
      <c r="V7" s="610">
        <f t="shared" si="1"/>
        <v>1290925408</v>
      </c>
      <c r="W7" s="610">
        <f t="shared" si="1"/>
        <v>430508996</v>
      </c>
      <c r="X7" s="610">
        <f t="shared" si="1"/>
        <v>430373761</v>
      </c>
      <c r="Y7" s="610">
        <f t="shared" si="1"/>
        <v>430287624</v>
      </c>
      <c r="Z7" s="610">
        <f t="shared" si="1"/>
        <v>1291170381</v>
      </c>
      <c r="AA7" s="137"/>
      <c r="AB7" s="141"/>
      <c r="AC7" s="141"/>
      <c r="AD7" s="141"/>
      <c r="AE7" s="141"/>
      <c r="AF7" s="141"/>
      <c r="AG7" s="141"/>
      <c r="AH7" s="105">
        <f t="shared" ref="AH7:AH11" si="2">Z7+V7+N7+R7</f>
        <v>5164105000</v>
      </c>
    </row>
    <row r="8" spans="1:34" ht="21" customHeight="1">
      <c r="A8" s="134"/>
      <c r="B8" s="134"/>
      <c r="C8" s="134"/>
      <c r="D8" s="134"/>
      <c r="E8" s="134" t="s">
        <v>118</v>
      </c>
      <c r="F8" s="135"/>
      <c r="G8" s="136" t="s">
        <v>59</v>
      </c>
      <c r="H8" s="140">
        <f t="shared" ref="H8:Z8" si="3">H92+H12</f>
        <v>0</v>
      </c>
      <c r="I8" s="142">
        <f t="shared" si="3"/>
        <v>0</v>
      </c>
      <c r="J8" s="139">
        <f t="shared" si="3"/>
        <v>0</v>
      </c>
      <c r="K8" s="140">
        <f t="shared" si="3"/>
        <v>0</v>
      </c>
      <c r="L8" s="140">
        <f t="shared" si="3"/>
        <v>0</v>
      </c>
      <c r="M8" s="140">
        <f t="shared" si="3"/>
        <v>0</v>
      </c>
      <c r="N8" s="140">
        <f t="shared" si="3"/>
        <v>0</v>
      </c>
      <c r="O8" s="140">
        <f t="shared" si="3"/>
        <v>0</v>
      </c>
      <c r="P8" s="140">
        <f t="shared" si="3"/>
        <v>0</v>
      </c>
      <c r="Q8" s="140">
        <f t="shared" si="3"/>
        <v>0</v>
      </c>
      <c r="R8" s="140">
        <f t="shared" si="3"/>
        <v>0</v>
      </c>
      <c r="S8" s="140">
        <f t="shared" si="3"/>
        <v>0</v>
      </c>
      <c r="T8" s="140">
        <f t="shared" si="3"/>
        <v>0</v>
      </c>
      <c r="U8" s="140">
        <f t="shared" si="3"/>
        <v>0</v>
      </c>
      <c r="V8" s="140">
        <f t="shared" si="3"/>
        <v>0</v>
      </c>
      <c r="W8" s="140">
        <f t="shared" si="3"/>
        <v>0</v>
      </c>
      <c r="X8" s="140">
        <f t="shared" si="3"/>
        <v>0</v>
      </c>
      <c r="Y8" s="140">
        <f t="shared" si="3"/>
        <v>0</v>
      </c>
      <c r="Z8" s="140">
        <f t="shared" si="3"/>
        <v>0</v>
      </c>
      <c r="AA8" s="137"/>
      <c r="AB8" s="141"/>
      <c r="AC8" s="141"/>
      <c r="AD8" s="141"/>
      <c r="AE8" s="141"/>
      <c r="AF8" s="141"/>
      <c r="AG8" s="141"/>
      <c r="AH8" s="105">
        <f t="shared" si="2"/>
        <v>0</v>
      </c>
    </row>
    <row r="9" spans="1:34" ht="21" customHeight="1">
      <c r="A9" s="352" t="s">
        <v>145</v>
      </c>
      <c r="B9" s="143" t="s">
        <v>13</v>
      </c>
      <c r="C9" s="143" t="s">
        <v>13</v>
      </c>
      <c r="D9" s="144"/>
      <c r="E9" s="144"/>
      <c r="F9" s="145"/>
      <c r="G9" s="146"/>
      <c r="H9" s="147"/>
      <c r="I9" s="148"/>
      <c r="J9" s="149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50"/>
      <c r="AB9" s="141"/>
      <c r="AC9" s="141"/>
      <c r="AD9" s="141"/>
      <c r="AE9" s="141"/>
      <c r="AF9" s="141"/>
      <c r="AG9" s="141"/>
      <c r="AH9" s="105">
        <f t="shared" si="2"/>
        <v>0</v>
      </c>
    </row>
    <row r="10" spans="1:34" ht="21" customHeight="1" outlineLevel="1">
      <c r="A10" s="151"/>
      <c r="B10" s="152" t="s">
        <v>13</v>
      </c>
      <c r="C10" s="151"/>
      <c r="D10" s="153">
        <v>28</v>
      </c>
      <c r="E10" s="153" t="s">
        <v>15</v>
      </c>
      <c r="F10" s="154"/>
      <c r="G10" s="154"/>
      <c r="H10" s="155"/>
      <c r="I10" s="156"/>
      <c r="J10" s="157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8" t="s">
        <v>16</v>
      </c>
      <c r="AB10" s="141"/>
      <c r="AC10" s="141"/>
      <c r="AD10" s="141">
        <f t="shared" ref="AD10:AE10" si="4">I10</f>
        <v>0</v>
      </c>
      <c r="AE10" s="141">
        <f t="shared" si="4"/>
        <v>0</v>
      </c>
      <c r="AF10" s="141"/>
      <c r="AG10" s="141"/>
      <c r="AH10" s="105">
        <f t="shared" si="2"/>
        <v>0</v>
      </c>
    </row>
    <row r="11" spans="1:34" ht="21" customHeight="1" outlineLevel="1">
      <c r="A11" s="159"/>
      <c r="B11" s="160"/>
      <c r="C11" s="159"/>
      <c r="D11" s="161"/>
      <c r="E11" s="162" t="s">
        <v>118</v>
      </c>
      <c r="F11" s="163"/>
      <c r="G11" s="163" t="s">
        <v>58</v>
      </c>
      <c r="H11" s="164">
        <f t="shared" ref="H11:Z11" si="5">H14+H29+H38+H49+H60+H71+H82</f>
        <v>5163689000</v>
      </c>
      <c r="I11" s="165">
        <f t="shared" si="5"/>
        <v>5163689000</v>
      </c>
      <c r="J11" s="166">
        <v>0</v>
      </c>
      <c r="K11" s="164">
        <f t="shared" si="5"/>
        <v>429901196</v>
      </c>
      <c r="L11" s="164">
        <f t="shared" si="5"/>
        <v>430879966</v>
      </c>
      <c r="M11" s="164">
        <f t="shared" si="5"/>
        <v>430100666</v>
      </c>
      <c r="N11" s="164">
        <f t="shared" si="5"/>
        <v>1290881828</v>
      </c>
      <c r="O11" s="164">
        <f t="shared" si="5"/>
        <v>429957431</v>
      </c>
      <c r="P11" s="164">
        <f t="shared" si="5"/>
        <v>430717536</v>
      </c>
      <c r="Q11" s="164">
        <f t="shared" si="5"/>
        <v>430244416</v>
      </c>
      <c r="R11" s="164">
        <f t="shared" si="5"/>
        <v>1290919383</v>
      </c>
      <c r="S11" s="164">
        <f t="shared" si="5"/>
        <v>430120246</v>
      </c>
      <c r="T11" s="164">
        <f t="shared" si="5"/>
        <v>430143406</v>
      </c>
      <c r="U11" s="164">
        <f t="shared" si="5"/>
        <v>430536956</v>
      </c>
      <c r="V11" s="164">
        <f t="shared" si="5"/>
        <v>1290800608</v>
      </c>
      <c r="W11" s="164">
        <f t="shared" si="5"/>
        <v>430467396</v>
      </c>
      <c r="X11" s="164">
        <f t="shared" si="5"/>
        <v>430332161</v>
      </c>
      <c r="Y11" s="164">
        <f t="shared" si="5"/>
        <v>430287624</v>
      </c>
      <c r="Z11" s="164">
        <f t="shared" si="5"/>
        <v>1291087181</v>
      </c>
      <c r="AA11" s="167"/>
      <c r="AB11" s="141"/>
      <c r="AC11" s="141"/>
      <c r="AD11" s="141"/>
      <c r="AE11" s="141"/>
      <c r="AF11" s="141"/>
      <c r="AG11" s="141"/>
      <c r="AH11" s="105">
        <f t="shared" si="2"/>
        <v>5163689000</v>
      </c>
    </row>
    <row r="12" spans="1:34" ht="21" customHeight="1" outlineLevel="1">
      <c r="A12" s="168"/>
      <c r="B12" s="169"/>
      <c r="C12" s="168"/>
      <c r="D12" s="170"/>
      <c r="E12" s="171" t="s">
        <v>118</v>
      </c>
      <c r="F12" s="172"/>
      <c r="G12" s="172" t="s">
        <v>59</v>
      </c>
      <c r="H12" s="173">
        <f t="shared" ref="H12:Z12" si="6">H15+H30+H39+H50+H61+H72+H83</f>
        <v>0</v>
      </c>
      <c r="I12" s="174">
        <f t="shared" si="6"/>
        <v>0</v>
      </c>
      <c r="J12" s="175">
        <f t="shared" si="6"/>
        <v>0</v>
      </c>
      <c r="K12" s="173">
        <f t="shared" si="6"/>
        <v>0</v>
      </c>
      <c r="L12" s="173">
        <f t="shared" si="6"/>
        <v>0</v>
      </c>
      <c r="M12" s="173">
        <f t="shared" si="6"/>
        <v>0</v>
      </c>
      <c r="N12" s="173">
        <f t="shared" si="6"/>
        <v>0</v>
      </c>
      <c r="O12" s="173">
        <f t="shared" si="6"/>
        <v>0</v>
      </c>
      <c r="P12" s="173">
        <f t="shared" si="6"/>
        <v>0</v>
      </c>
      <c r="Q12" s="173">
        <f t="shared" si="6"/>
        <v>0</v>
      </c>
      <c r="R12" s="173">
        <f t="shared" si="6"/>
        <v>0</v>
      </c>
      <c r="S12" s="173">
        <f t="shared" si="6"/>
        <v>0</v>
      </c>
      <c r="T12" s="173">
        <f t="shared" si="6"/>
        <v>0</v>
      </c>
      <c r="U12" s="173">
        <f t="shared" si="6"/>
        <v>0</v>
      </c>
      <c r="V12" s="173">
        <f t="shared" si="6"/>
        <v>0</v>
      </c>
      <c r="W12" s="173">
        <f t="shared" si="6"/>
        <v>0</v>
      </c>
      <c r="X12" s="173">
        <f t="shared" si="6"/>
        <v>0</v>
      </c>
      <c r="Y12" s="173">
        <f t="shared" si="6"/>
        <v>0</v>
      </c>
      <c r="Z12" s="173">
        <f t="shared" si="6"/>
        <v>0</v>
      </c>
      <c r="AA12" s="176"/>
      <c r="AB12" s="141"/>
      <c r="AC12" s="141"/>
      <c r="AD12" s="141"/>
      <c r="AE12" s="141"/>
      <c r="AF12" s="141"/>
      <c r="AG12" s="141"/>
      <c r="AH12" s="105"/>
    </row>
    <row r="13" spans="1:34" s="181" customFormat="1" ht="42" outlineLevel="2">
      <c r="A13" s="620"/>
      <c r="B13" s="620"/>
      <c r="C13" s="620"/>
      <c r="D13" s="621"/>
      <c r="E13" s="622" t="s">
        <v>17</v>
      </c>
      <c r="F13" s="623"/>
      <c r="G13" s="623"/>
      <c r="H13" s="624"/>
      <c r="I13" s="625"/>
      <c r="J13" s="626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624"/>
      <c r="X13" s="624"/>
      <c r="Y13" s="624"/>
      <c r="Z13" s="624"/>
      <c r="AA13" s="627" t="s">
        <v>18</v>
      </c>
      <c r="AB13" s="179"/>
      <c r="AC13" s="179"/>
      <c r="AD13" s="179"/>
      <c r="AE13" s="179"/>
      <c r="AF13" s="179"/>
      <c r="AG13" s="179"/>
      <c r="AH13" s="180"/>
    </row>
    <row r="14" spans="1:34" s="181" customFormat="1" ht="21" customHeight="1" outlineLevel="2">
      <c r="A14" s="182"/>
      <c r="B14" s="182"/>
      <c r="C14" s="182"/>
      <c r="D14" s="183"/>
      <c r="E14" s="619" t="s">
        <v>118</v>
      </c>
      <c r="F14" s="374"/>
      <c r="G14" s="374" t="s">
        <v>58</v>
      </c>
      <c r="H14" s="354">
        <f t="shared" ref="H14:Z14" si="7">H16+H18+H20+H22+H24+H26</f>
        <v>121800</v>
      </c>
      <c r="I14" s="186">
        <f t="shared" si="7"/>
        <v>121800</v>
      </c>
      <c r="J14" s="187">
        <f t="shared" si="7"/>
        <v>0</v>
      </c>
      <c r="K14" s="354">
        <f t="shared" si="7"/>
        <v>0</v>
      </c>
      <c r="L14" s="354">
        <f t="shared" si="7"/>
        <v>0</v>
      </c>
      <c r="M14" s="354">
        <f t="shared" si="7"/>
        <v>3000</v>
      </c>
      <c r="N14" s="354">
        <f t="shared" si="7"/>
        <v>3000</v>
      </c>
      <c r="O14" s="354">
        <f t="shared" si="7"/>
        <v>3875</v>
      </c>
      <c r="P14" s="354">
        <f t="shared" si="7"/>
        <v>0</v>
      </c>
      <c r="Q14" s="354">
        <f t="shared" si="7"/>
        <v>0</v>
      </c>
      <c r="R14" s="354">
        <f t="shared" si="7"/>
        <v>3875</v>
      </c>
      <c r="S14" s="354">
        <f t="shared" si="7"/>
        <v>7000</v>
      </c>
      <c r="T14" s="354">
        <f t="shared" si="7"/>
        <v>11000</v>
      </c>
      <c r="U14" s="354">
        <f t="shared" si="7"/>
        <v>37000</v>
      </c>
      <c r="V14" s="354">
        <f t="shared" si="7"/>
        <v>55000</v>
      </c>
      <c r="W14" s="354">
        <f t="shared" si="7"/>
        <v>55800</v>
      </c>
      <c r="X14" s="354">
        <f t="shared" si="7"/>
        <v>4125</v>
      </c>
      <c r="Y14" s="354">
        <f t="shared" si="7"/>
        <v>0</v>
      </c>
      <c r="Z14" s="354">
        <f t="shared" si="7"/>
        <v>59925</v>
      </c>
      <c r="AA14" s="375"/>
      <c r="AB14" s="179"/>
      <c r="AC14" s="179"/>
      <c r="AD14" s="179"/>
      <c r="AE14" s="179"/>
      <c r="AF14" s="179"/>
      <c r="AG14" s="179"/>
      <c r="AH14" s="180">
        <f t="shared" ref="AH14:AH89" si="8">Z14+V14+N14+R14</f>
        <v>121800</v>
      </c>
    </row>
    <row r="15" spans="1:34" s="181" customFormat="1" ht="21" customHeight="1" outlineLevel="2">
      <c r="A15" s="188"/>
      <c r="B15" s="188"/>
      <c r="C15" s="188"/>
      <c r="D15" s="189"/>
      <c r="E15" s="190" t="s">
        <v>118</v>
      </c>
      <c r="F15" s="191"/>
      <c r="G15" s="192" t="s">
        <v>59</v>
      </c>
      <c r="H15" s="185">
        <f t="shared" ref="H15:Z15" si="9">H17+H19+H21+H23+H25+H27</f>
        <v>0</v>
      </c>
      <c r="I15" s="193">
        <f t="shared" si="9"/>
        <v>0</v>
      </c>
      <c r="J15" s="194">
        <f t="shared" si="9"/>
        <v>0</v>
      </c>
      <c r="K15" s="195">
        <f t="shared" si="9"/>
        <v>0</v>
      </c>
      <c r="L15" s="195">
        <f t="shared" si="9"/>
        <v>0</v>
      </c>
      <c r="M15" s="195">
        <f t="shared" si="9"/>
        <v>0</v>
      </c>
      <c r="N15" s="195">
        <f t="shared" si="9"/>
        <v>0</v>
      </c>
      <c r="O15" s="195">
        <f t="shared" si="9"/>
        <v>0</v>
      </c>
      <c r="P15" s="195">
        <f t="shared" si="9"/>
        <v>0</v>
      </c>
      <c r="Q15" s="195">
        <f t="shared" si="9"/>
        <v>0</v>
      </c>
      <c r="R15" s="195">
        <f t="shared" si="9"/>
        <v>0</v>
      </c>
      <c r="S15" s="195">
        <f t="shared" si="9"/>
        <v>0</v>
      </c>
      <c r="T15" s="195">
        <f t="shared" si="9"/>
        <v>0</v>
      </c>
      <c r="U15" s="195">
        <f t="shared" si="9"/>
        <v>0</v>
      </c>
      <c r="V15" s="195">
        <f t="shared" si="9"/>
        <v>0</v>
      </c>
      <c r="W15" s="195">
        <f t="shared" si="9"/>
        <v>0</v>
      </c>
      <c r="X15" s="195">
        <f t="shared" si="9"/>
        <v>0</v>
      </c>
      <c r="Y15" s="195">
        <f t="shared" si="9"/>
        <v>0</v>
      </c>
      <c r="Z15" s="195">
        <f t="shared" si="9"/>
        <v>0</v>
      </c>
      <c r="AA15" s="196"/>
      <c r="AB15" s="179"/>
      <c r="AC15" s="179"/>
      <c r="AD15" s="179"/>
      <c r="AE15" s="179"/>
      <c r="AF15" s="179"/>
      <c r="AG15" s="179"/>
      <c r="AH15" s="180">
        <f t="shared" si="8"/>
        <v>0</v>
      </c>
    </row>
    <row r="16" spans="1:34" s="181" customFormat="1" ht="21" outlineLevel="3">
      <c r="A16" s="197"/>
      <c r="B16" s="197"/>
      <c r="C16" s="197"/>
      <c r="D16" s="198"/>
      <c r="E16" s="199" t="s">
        <v>123</v>
      </c>
      <c r="F16" s="200"/>
      <c r="G16" s="200" t="s">
        <v>58</v>
      </c>
      <c r="H16" s="201">
        <f t="shared" ref="H16:H27" si="10">I16</f>
        <v>0</v>
      </c>
      <c r="I16" s="202">
        <f t="shared" ref="I16:I27" si="11">N16+R16+V16+Z16</f>
        <v>0</v>
      </c>
      <c r="J16" s="178">
        <f t="shared" ref="J16:J17" si="12">N16+R16+V16+Z16</f>
        <v>0</v>
      </c>
      <c r="K16" s="203">
        <v>0</v>
      </c>
      <c r="L16" s="203">
        <v>0</v>
      </c>
      <c r="M16" s="203">
        <v>0</v>
      </c>
      <c r="N16" s="203">
        <f t="shared" ref="N16:N27" si="13">SUM(K16:M16)</f>
        <v>0</v>
      </c>
      <c r="O16" s="203">
        <v>0</v>
      </c>
      <c r="P16" s="203">
        <v>0</v>
      </c>
      <c r="Q16" s="203">
        <v>0</v>
      </c>
      <c r="R16" s="203">
        <f t="shared" ref="R16:R27" si="14">SUM(O16:Q16)</f>
        <v>0</v>
      </c>
      <c r="S16" s="203">
        <v>0</v>
      </c>
      <c r="T16" s="203">
        <v>0</v>
      </c>
      <c r="U16" s="203">
        <v>0</v>
      </c>
      <c r="V16" s="203">
        <f t="shared" ref="V16:V27" si="15">SUM(S16:U16)</f>
        <v>0</v>
      </c>
      <c r="W16" s="203">
        <v>0</v>
      </c>
      <c r="X16" s="203">
        <v>0</v>
      </c>
      <c r="Y16" s="203">
        <v>0</v>
      </c>
      <c r="Z16" s="203">
        <f t="shared" ref="Z16:Z27" si="16">SUM(W16:Y16)</f>
        <v>0</v>
      </c>
      <c r="AA16" s="204"/>
      <c r="AB16" s="179"/>
      <c r="AC16" s="179"/>
      <c r="AD16" s="179"/>
      <c r="AE16" s="179"/>
      <c r="AF16" s="179"/>
      <c r="AG16" s="179"/>
      <c r="AH16" s="180">
        <f t="shared" si="8"/>
        <v>0</v>
      </c>
    </row>
    <row r="17" spans="1:34" s="181" customFormat="1" ht="21" customHeight="1" outlineLevel="3">
      <c r="A17" s="205"/>
      <c r="B17" s="205"/>
      <c r="C17" s="205"/>
      <c r="D17" s="206"/>
      <c r="E17" s="207"/>
      <c r="F17" s="184"/>
      <c r="G17" s="184" t="s">
        <v>59</v>
      </c>
      <c r="H17" s="208">
        <f t="shared" si="10"/>
        <v>0</v>
      </c>
      <c r="I17" s="209">
        <f t="shared" si="11"/>
        <v>0</v>
      </c>
      <c r="J17" s="210">
        <f t="shared" si="12"/>
        <v>0</v>
      </c>
      <c r="K17" s="211"/>
      <c r="L17" s="211"/>
      <c r="M17" s="211"/>
      <c r="N17" s="211">
        <f t="shared" si="13"/>
        <v>0</v>
      </c>
      <c r="O17" s="211">
        <v>0</v>
      </c>
      <c r="P17" s="211">
        <v>0</v>
      </c>
      <c r="Q17" s="211">
        <v>0</v>
      </c>
      <c r="R17" s="211">
        <f t="shared" si="14"/>
        <v>0</v>
      </c>
      <c r="S17" s="211">
        <v>0</v>
      </c>
      <c r="T17" s="211">
        <v>0</v>
      </c>
      <c r="U17" s="211">
        <v>0</v>
      </c>
      <c r="V17" s="211">
        <f t="shared" si="15"/>
        <v>0</v>
      </c>
      <c r="W17" s="211">
        <v>0</v>
      </c>
      <c r="X17" s="211">
        <v>0</v>
      </c>
      <c r="Y17" s="211">
        <v>0</v>
      </c>
      <c r="Z17" s="211">
        <f t="shared" si="16"/>
        <v>0</v>
      </c>
      <c r="AA17" s="212"/>
      <c r="AB17" s="179"/>
      <c r="AC17" s="179"/>
      <c r="AD17" s="179"/>
      <c r="AE17" s="179"/>
      <c r="AF17" s="179"/>
      <c r="AG17" s="179"/>
      <c r="AH17" s="180">
        <f t="shared" si="8"/>
        <v>0</v>
      </c>
    </row>
    <row r="18" spans="1:34" s="181" customFormat="1" ht="42" outlineLevel="3">
      <c r="A18" s="197"/>
      <c r="B18" s="197"/>
      <c r="C18" s="197"/>
      <c r="D18" s="198"/>
      <c r="E18" s="213" t="s">
        <v>124</v>
      </c>
      <c r="F18" s="200"/>
      <c r="G18" s="200" t="s">
        <v>58</v>
      </c>
      <c r="H18" s="201">
        <f t="shared" si="10"/>
        <v>27200</v>
      </c>
      <c r="I18" s="202">
        <f t="shared" si="11"/>
        <v>27200</v>
      </c>
      <c r="J18" s="178">
        <v>0</v>
      </c>
      <c r="K18" s="203">
        <v>0</v>
      </c>
      <c r="L18" s="203">
        <v>0</v>
      </c>
      <c r="M18" s="203">
        <v>0</v>
      </c>
      <c r="N18" s="203">
        <f t="shared" si="13"/>
        <v>0</v>
      </c>
      <c r="O18" s="203">
        <v>0</v>
      </c>
      <c r="P18" s="203">
        <v>0</v>
      </c>
      <c r="Q18" s="203">
        <v>0</v>
      </c>
      <c r="R18" s="203">
        <f t="shared" si="14"/>
        <v>0</v>
      </c>
      <c r="S18" s="203">
        <v>7000</v>
      </c>
      <c r="T18" s="203">
        <v>7000</v>
      </c>
      <c r="U18" s="203">
        <v>7000</v>
      </c>
      <c r="V18" s="203">
        <f t="shared" si="15"/>
        <v>21000</v>
      </c>
      <c r="W18" s="203">
        <v>6200</v>
      </c>
      <c r="X18" s="203">
        <v>0</v>
      </c>
      <c r="Y18" s="203">
        <v>0</v>
      </c>
      <c r="Z18" s="203">
        <f t="shared" si="16"/>
        <v>6200</v>
      </c>
      <c r="AA18" s="204"/>
      <c r="AB18" s="179"/>
      <c r="AC18" s="179"/>
      <c r="AD18" s="179"/>
      <c r="AE18" s="179"/>
      <c r="AF18" s="179"/>
      <c r="AG18" s="179"/>
      <c r="AH18" s="180">
        <f t="shared" si="8"/>
        <v>27200</v>
      </c>
    </row>
    <row r="19" spans="1:34" s="181" customFormat="1" ht="21" customHeight="1" outlineLevel="3">
      <c r="A19" s="205"/>
      <c r="B19" s="205"/>
      <c r="C19" s="205"/>
      <c r="D19" s="206"/>
      <c r="E19" s="207"/>
      <c r="F19" s="184"/>
      <c r="G19" s="184" t="s">
        <v>59</v>
      </c>
      <c r="H19" s="208">
        <f t="shared" si="10"/>
        <v>0</v>
      </c>
      <c r="I19" s="209">
        <f t="shared" si="11"/>
        <v>0</v>
      </c>
      <c r="J19" s="210">
        <f t="shared" ref="J19:J21" si="17">N19+R19+V19+Z19</f>
        <v>0</v>
      </c>
      <c r="K19" s="211">
        <v>0</v>
      </c>
      <c r="L19" s="211">
        <v>0</v>
      </c>
      <c r="M19" s="211">
        <v>0</v>
      </c>
      <c r="N19" s="211">
        <f t="shared" si="13"/>
        <v>0</v>
      </c>
      <c r="O19" s="211">
        <v>0</v>
      </c>
      <c r="P19" s="211">
        <v>0</v>
      </c>
      <c r="Q19" s="211">
        <v>0</v>
      </c>
      <c r="R19" s="211">
        <f t="shared" si="14"/>
        <v>0</v>
      </c>
      <c r="S19" s="211">
        <v>0</v>
      </c>
      <c r="T19" s="211">
        <v>0</v>
      </c>
      <c r="U19" s="211">
        <v>0</v>
      </c>
      <c r="V19" s="211">
        <f t="shared" si="15"/>
        <v>0</v>
      </c>
      <c r="W19" s="211">
        <v>0</v>
      </c>
      <c r="X19" s="211">
        <v>0</v>
      </c>
      <c r="Y19" s="211">
        <v>0</v>
      </c>
      <c r="Z19" s="211">
        <f t="shared" si="16"/>
        <v>0</v>
      </c>
      <c r="AA19" s="212"/>
      <c r="AB19" s="179"/>
      <c r="AC19" s="179"/>
      <c r="AD19" s="179"/>
      <c r="AE19" s="179"/>
      <c r="AF19" s="179"/>
      <c r="AG19" s="179"/>
      <c r="AH19" s="180">
        <f t="shared" si="8"/>
        <v>0</v>
      </c>
    </row>
    <row r="20" spans="1:34" s="181" customFormat="1" ht="84" outlineLevel="3">
      <c r="A20" s="197"/>
      <c r="B20" s="197"/>
      <c r="C20" s="197"/>
      <c r="D20" s="198"/>
      <c r="E20" s="213" t="s">
        <v>125</v>
      </c>
      <c r="F20" s="200"/>
      <c r="G20" s="200" t="s">
        <v>58</v>
      </c>
      <c r="H20" s="203">
        <f t="shared" si="10"/>
        <v>0</v>
      </c>
      <c r="I20" s="177">
        <f t="shared" si="11"/>
        <v>0</v>
      </c>
      <c r="J20" s="178">
        <f t="shared" si="17"/>
        <v>0</v>
      </c>
      <c r="K20" s="203">
        <v>0</v>
      </c>
      <c r="L20" s="203">
        <v>0</v>
      </c>
      <c r="M20" s="203">
        <v>0</v>
      </c>
      <c r="N20" s="203">
        <f t="shared" si="13"/>
        <v>0</v>
      </c>
      <c r="O20" s="203">
        <v>0</v>
      </c>
      <c r="P20" s="203">
        <v>0</v>
      </c>
      <c r="Q20" s="203">
        <v>0</v>
      </c>
      <c r="R20" s="203">
        <f t="shared" si="14"/>
        <v>0</v>
      </c>
      <c r="S20" s="203">
        <v>0</v>
      </c>
      <c r="T20" s="203">
        <v>0</v>
      </c>
      <c r="U20" s="203">
        <v>0</v>
      </c>
      <c r="V20" s="203">
        <f t="shared" si="15"/>
        <v>0</v>
      </c>
      <c r="W20" s="203">
        <v>0</v>
      </c>
      <c r="X20" s="203">
        <v>0</v>
      </c>
      <c r="Y20" s="203">
        <v>0</v>
      </c>
      <c r="Z20" s="203">
        <f t="shared" si="16"/>
        <v>0</v>
      </c>
      <c r="AA20" s="204"/>
      <c r="AB20" s="179"/>
      <c r="AC20" s="179"/>
      <c r="AD20" s="179"/>
      <c r="AE20" s="179"/>
      <c r="AF20" s="179"/>
      <c r="AG20" s="179"/>
      <c r="AH20" s="180">
        <f t="shared" si="8"/>
        <v>0</v>
      </c>
    </row>
    <row r="21" spans="1:34" s="181" customFormat="1" ht="21" customHeight="1" outlineLevel="3">
      <c r="A21" s="205"/>
      <c r="B21" s="205"/>
      <c r="C21" s="205"/>
      <c r="D21" s="206"/>
      <c r="E21" s="207"/>
      <c r="F21" s="184"/>
      <c r="G21" s="184" t="s">
        <v>59</v>
      </c>
      <c r="H21" s="211">
        <f t="shared" si="10"/>
        <v>0</v>
      </c>
      <c r="I21" s="214">
        <f t="shared" si="11"/>
        <v>0</v>
      </c>
      <c r="J21" s="210">
        <f t="shared" si="17"/>
        <v>0</v>
      </c>
      <c r="K21" s="211">
        <v>0</v>
      </c>
      <c r="L21" s="211">
        <v>0</v>
      </c>
      <c r="M21" s="211">
        <v>0</v>
      </c>
      <c r="N21" s="211">
        <f t="shared" si="13"/>
        <v>0</v>
      </c>
      <c r="O21" s="211">
        <v>0</v>
      </c>
      <c r="P21" s="211">
        <v>0</v>
      </c>
      <c r="Q21" s="211">
        <v>0</v>
      </c>
      <c r="R21" s="211">
        <f t="shared" si="14"/>
        <v>0</v>
      </c>
      <c r="S21" s="211">
        <v>0</v>
      </c>
      <c r="T21" s="211">
        <v>0</v>
      </c>
      <c r="U21" s="211">
        <v>0</v>
      </c>
      <c r="V21" s="211">
        <f t="shared" si="15"/>
        <v>0</v>
      </c>
      <c r="W21" s="211">
        <v>0</v>
      </c>
      <c r="X21" s="211">
        <v>0</v>
      </c>
      <c r="Y21" s="211">
        <v>0</v>
      </c>
      <c r="Z21" s="211">
        <f t="shared" si="16"/>
        <v>0</v>
      </c>
      <c r="AA21" s="212"/>
      <c r="AB21" s="179"/>
      <c r="AC21" s="179"/>
      <c r="AD21" s="179"/>
      <c r="AE21" s="179"/>
      <c r="AF21" s="179"/>
      <c r="AG21" s="179"/>
      <c r="AH21" s="180">
        <f t="shared" si="8"/>
        <v>0</v>
      </c>
    </row>
    <row r="22" spans="1:34" s="181" customFormat="1" ht="63" outlineLevel="3">
      <c r="A22" s="197"/>
      <c r="B22" s="197"/>
      <c r="C22" s="197"/>
      <c r="D22" s="198"/>
      <c r="E22" s="213" t="s">
        <v>126</v>
      </c>
      <c r="F22" s="200"/>
      <c r="G22" s="200" t="s">
        <v>58</v>
      </c>
      <c r="H22" s="201">
        <f t="shared" si="10"/>
        <v>79600</v>
      </c>
      <c r="I22" s="177">
        <f t="shared" si="11"/>
        <v>79600</v>
      </c>
      <c r="J22" s="178">
        <v>0</v>
      </c>
      <c r="K22" s="203">
        <v>0</v>
      </c>
      <c r="L22" s="203">
        <v>0</v>
      </c>
      <c r="M22" s="203">
        <v>0</v>
      </c>
      <c r="N22" s="203">
        <f t="shared" si="13"/>
        <v>0</v>
      </c>
      <c r="O22" s="203">
        <v>0</v>
      </c>
      <c r="P22" s="203">
        <v>0</v>
      </c>
      <c r="Q22" s="203">
        <v>0</v>
      </c>
      <c r="R22" s="203">
        <f t="shared" si="14"/>
        <v>0</v>
      </c>
      <c r="S22" s="203"/>
      <c r="T22" s="203"/>
      <c r="U22" s="203">
        <v>30000</v>
      </c>
      <c r="V22" s="203">
        <f t="shared" si="15"/>
        <v>30000</v>
      </c>
      <c r="W22" s="203">
        <v>49600</v>
      </c>
      <c r="X22" s="203">
        <v>0</v>
      </c>
      <c r="Y22" s="203">
        <v>0</v>
      </c>
      <c r="Z22" s="203">
        <f t="shared" si="16"/>
        <v>49600</v>
      </c>
      <c r="AA22" s="204" t="s">
        <v>18</v>
      </c>
      <c r="AB22" s="179"/>
      <c r="AC22" s="179"/>
      <c r="AD22" s="179"/>
      <c r="AE22" s="179"/>
      <c r="AF22" s="179"/>
      <c r="AG22" s="179"/>
      <c r="AH22" s="180">
        <f t="shared" si="8"/>
        <v>79600</v>
      </c>
    </row>
    <row r="23" spans="1:34" s="181" customFormat="1" ht="21" customHeight="1" outlineLevel="3">
      <c r="A23" s="205"/>
      <c r="B23" s="205"/>
      <c r="C23" s="205"/>
      <c r="D23" s="206"/>
      <c r="E23" s="207"/>
      <c r="F23" s="184"/>
      <c r="G23" s="184" t="s">
        <v>59</v>
      </c>
      <c r="H23" s="211">
        <f t="shared" si="10"/>
        <v>0</v>
      </c>
      <c r="I23" s="214">
        <f t="shared" si="11"/>
        <v>0</v>
      </c>
      <c r="J23" s="210">
        <f>N23+R23+V23+Z23</f>
        <v>0</v>
      </c>
      <c r="K23" s="211">
        <v>0</v>
      </c>
      <c r="L23" s="211">
        <v>0</v>
      </c>
      <c r="M23" s="211">
        <v>0</v>
      </c>
      <c r="N23" s="211">
        <f t="shared" si="13"/>
        <v>0</v>
      </c>
      <c r="O23" s="211">
        <v>0</v>
      </c>
      <c r="P23" s="211">
        <v>0</v>
      </c>
      <c r="Q23" s="211">
        <v>0</v>
      </c>
      <c r="R23" s="211">
        <f t="shared" si="14"/>
        <v>0</v>
      </c>
      <c r="S23" s="211">
        <v>0</v>
      </c>
      <c r="T23" s="211">
        <v>0</v>
      </c>
      <c r="U23" s="211">
        <v>0</v>
      </c>
      <c r="V23" s="211">
        <f t="shared" si="15"/>
        <v>0</v>
      </c>
      <c r="W23" s="211">
        <v>0</v>
      </c>
      <c r="X23" s="211">
        <v>0</v>
      </c>
      <c r="Y23" s="211">
        <v>0</v>
      </c>
      <c r="Z23" s="211">
        <f t="shared" si="16"/>
        <v>0</v>
      </c>
      <c r="AA23" s="212"/>
      <c r="AB23" s="179"/>
      <c r="AC23" s="179"/>
      <c r="AD23" s="179"/>
      <c r="AE23" s="179"/>
      <c r="AF23" s="179"/>
      <c r="AG23" s="179"/>
      <c r="AH23" s="180">
        <f t="shared" si="8"/>
        <v>0</v>
      </c>
    </row>
    <row r="24" spans="1:34" s="181" customFormat="1" ht="21" customHeight="1" outlineLevel="3">
      <c r="A24" s="197"/>
      <c r="B24" s="197"/>
      <c r="C24" s="197"/>
      <c r="D24" s="198"/>
      <c r="E24" s="213" t="s">
        <v>69</v>
      </c>
      <c r="F24" s="200"/>
      <c r="G24" s="200" t="s">
        <v>58</v>
      </c>
      <c r="H24" s="203">
        <f t="shared" si="10"/>
        <v>12000</v>
      </c>
      <c r="I24" s="177">
        <f t="shared" si="11"/>
        <v>12000</v>
      </c>
      <c r="J24" s="178">
        <v>0</v>
      </c>
      <c r="K24" s="203">
        <v>0</v>
      </c>
      <c r="L24" s="203">
        <v>0</v>
      </c>
      <c r="M24" s="203">
        <v>0</v>
      </c>
      <c r="N24" s="203">
        <f t="shared" si="13"/>
        <v>0</v>
      </c>
      <c r="O24" s="203">
        <v>3875</v>
      </c>
      <c r="P24" s="203"/>
      <c r="Q24" s="203"/>
      <c r="R24" s="203">
        <f t="shared" si="14"/>
        <v>3875</v>
      </c>
      <c r="S24" s="203"/>
      <c r="T24" s="203">
        <v>4000</v>
      </c>
      <c r="U24" s="203"/>
      <c r="V24" s="203">
        <f t="shared" si="15"/>
        <v>4000</v>
      </c>
      <c r="W24" s="203"/>
      <c r="X24" s="203">
        <v>4125</v>
      </c>
      <c r="Y24" s="203"/>
      <c r="Z24" s="203">
        <f t="shared" si="16"/>
        <v>4125</v>
      </c>
      <c r="AA24" s="204"/>
      <c r="AB24" s="179"/>
      <c r="AC24" s="179"/>
      <c r="AD24" s="179"/>
      <c r="AE24" s="179"/>
      <c r="AF24" s="179"/>
      <c r="AG24" s="179"/>
      <c r="AH24" s="180">
        <f t="shared" si="8"/>
        <v>12000</v>
      </c>
    </row>
    <row r="25" spans="1:34" s="181" customFormat="1" ht="21" customHeight="1" outlineLevel="3">
      <c r="A25" s="205"/>
      <c r="B25" s="205"/>
      <c r="C25" s="205"/>
      <c r="D25" s="206"/>
      <c r="E25" s="207"/>
      <c r="F25" s="184"/>
      <c r="G25" s="184" t="s">
        <v>59</v>
      </c>
      <c r="H25" s="211">
        <f t="shared" si="10"/>
        <v>0</v>
      </c>
      <c r="I25" s="214">
        <f t="shared" si="11"/>
        <v>0</v>
      </c>
      <c r="J25" s="210">
        <v>0</v>
      </c>
      <c r="K25" s="211">
        <v>0</v>
      </c>
      <c r="L25" s="211">
        <v>0</v>
      </c>
      <c r="M25" s="211">
        <v>0</v>
      </c>
      <c r="N25" s="211">
        <f t="shared" si="13"/>
        <v>0</v>
      </c>
      <c r="O25" s="211"/>
      <c r="P25" s="211"/>
      <c r="Q25" s="211"/>
      <c r="R25" s="211">
        <f t="shared" si="14"/>
        <v>0</v>
      </c>
      <c r="S25" s="211"/>
      <c r="T25" s="211"/>
      <c r="U25" s="211"/>
      <c r="V25" s="211">
        <f t="shared" si="15"/>
        <v>0</v>
      </c>
      <c r="W25" s="211"/>
      <c r="X25" s="211"/>
      <c r="Y25" s="211"/>
      <c r="Z25" s="211">
        <f t="shared" si="16"/>
        <v>0</v>
      </c>
      <c r="AA25" s="212"/>
      <c r="AB25" s="179"/>
      <c r="AC25" s="179"/>
      <c r="AD25" s="179"/>
      <c r="AE25" s="179"/>
      <c r="AF25" s="179"/>
      <c r="AG25" s="179"/>
      <c r="AH25" s="180">
        <f t="shared" si="8"/>
        <v>0</v>
      </c>
    </row>
    <row r="26" spans="1:34" s="181" customFormat="1" ht="42" outlineLevel="3">
      <c r="A26" s="197"/>
      <c r="B26" s="197"/>
      <c r="C26" s="197"/>
      <c r="D26" s="198"/>
      <c r="E26" s="213" t="s">
        <v>70</v>
      </c>
      <c r="F26" s="200"/>
      <c r="G26" s="200" t="s">
        <v>58</v>
      </c>
      <c r="H26" s="203">
        <f t="shared" si="10"/>
        <v>3000</v>
      </c>
      <c r="I26" s="177">
        <f t="shared" si="11"/>
        <v>3000</v>
      </c>
      <c r="J26" s="178">
        <v>0</v>
      </c>
      <c r="K26" s="203">
        <v>0</v>
      </c>
      <c r="L26" s="203">
        <v>0</v>
      </c>
      <c r="M26" s="203">
        <v>3000</v>
      </c>
      <c r="N26" s="203">
        <f t="shared" si="13"/>
        <v>3000</v>
      </c>
      <c r="O26" s="203">
        <v>0</v>
      </c>
      <c r="P26" s="203">
        <v>0</v>
      </c>
      <c r="Q26" s="203">
        <v>0</v>
      </c>
      <c r="R26" s="203">
        <f t="shared" si="14"/>
        <v>0</v>
      </c>
      <c r="S26" s="203">
        <v>0</v>
      </c>
      <c r="T26" s="203">
        <v>0</v>
      </c>
      <c r="U26" s="203">
        <v>0</v>
      </c>
      <c r="V26" s="203">
        <f t="shared" si="15"/>
        <v>0</v>
      </c>
      <c r="W26" s="203">
        <v>0</v>
      </c>
      <c r="X26" s="203">
        <v>0</v>
      </c>
      <c r="Y26" s="203">
        <v>0</v>
      </c>
      <c r="Z26" s="203">
        <f t="shared" si="16"/>
        <v>0</v>
      </c>
      <c r="AA26" s="204"/>
      <c r="AB26" s="179"/>
      <c r="AC26" s="179"/>
      <c r="AD26" s="179"/>
      <c r="AE26" s="179"/>
      <c r="AF26" s="179"/>
      <c r="AG26" s="179"/>
      <c r="AH26" s="180">
        <f t="shared" si="8"/>
        <v>3000</v>
      </c>
    </row>
    <row r="27" spans="1:34" s="181" customFormat="1" ht="21" customHeight="1" outlineLevel="3">
      <c r="A27" s="215"/>
      <c r="B27" s="215"/>
      <c r="C27" s="215"/>
      <c r="D27" s="216"/>
      <c r="E27" s="217"/>
      <c r="F27" s="218"/>
      <c r="G27" s="218" t="s">
        <v>59</v>
      </c>
      <c r="H27" s="219">
        <f t="shared" si="10"/>
        <v>0</v>
      </c>
      <c r="I27" s="220">
        <f t="shared" si="11"/>
        <v>0</v>
      </c>
      <c r="J27" s="221">
        <v>0</v>
      </c>
      <c r="K27" s="219">
        <v>0</v>
      </c>
      <c r="L27" s="219">
        <v>0</v>
      </c>
      <c r="M27" s="219">
        <v>0</v>
      </c>
      <c r="N27" s="219">
        <f t="shared" si="13"/>
        <v>0</v>
      </c>
      <c r="O27" s="211">
        <v>0</v>
      </c>
      <c r="P27" s="211">
        <v>0</v>
      </c>
      <c r="Q27" s="211">
        <v>0</v>
      </c>
      <c r="R27" s="219">
        <f t="shared" si="14"/>
        <v>0</v>
      </c>
      <c r="S27" s="211">
        <v>0</v>
      </c>
      <c r="T27" s="211">
        <v>0</v>
      </c>
      <c r="U27" s="211">
        <v>0</v>
      </c>
      <c r="V27" s="219">
        <f t="shared" si="15"/>
        <v>0</v>
      </c>
      <c r="W27" s="211">
        <v>0</v>
      </c>
      <c r="X27" s="211">
        <v>0</v>
      </c>
      <c r="Y27" s="211">
        <v>0</v>
      </c>
      <c r="Z27" s="219">
        <f t="shared" si="16"/>
        <v>0</v>
      </c>
      <c r="AA27" s="222"/>
      <c r="AB27" s="179"/>
      <c r="AC27" s="179"/>
      <c r="AD27" s="179"/>
      <c r="AE27" s="179"/>
      <c r="AF27" s="179"/>
      <c r="AG27" s="179"/>
      <c r="AH27" s="180">
        <f t="shared" si="8"/>
        <v>0</v>
      </c>
    </row>
    <row r="28" spans="1:34" s="181" customFormat="1" ht="21" customHeight="1" outlineLevel="2">
      <c r="A28" s="620"/>
      <c r="B28" s="620"/>
      <c r="C28" s="620"/>
      <c r="D28" s="621"/>
      <c r="E28" s="628" t="s">
        <v>19</v>
      </c>
      <c r="F28" s="623"/>
      <c r="G28" s="623"/>
      <c r="H28" s="624"/>
      <c r="I28" s="625"/>
      <c r="J28" s="626"/>
      <c r="K28" s="624"/>
      <c r="L28" s="624"/>
      <c r="M28" s="624"/>
      <c r="N28" s="624"/>
      <c r="O28" s="624"/>
      <c r="P28" s="624"/>
      <c r="Q28" s="624"/>
      <c r="R28" s="624"/>
      <c r="S28" s="624"/>
      <c r="T28" s="624"/>
      <c r="U28" s="624"/>
      <c r="V28" s="624"/>
      <c r="W28" s="624"/>
      <c r="X28" s="624"/>
      <c r="Y28" s="624"/>
      <c r="Z28" s="624"/>
      <c r="AA28" s="627" t="s">
        <v>18</v>
      </c>
      <c r="AB28" s="179"/>
      <c r="AC28" s="179"/>
      <c r="AD28" s="179"/>
      <c r="AE28" s="179"/>
      <c r="AF28" s="179"/>
      <c r="AG28" s="179"/>
      <c r="AH28" s="180">
        <f t="shared" si="8"/>
        <v>0</v>
      </c>
    </row>
    <row r="29" spans="1:34" s="181" customFormat="1" ht="21" customHeight="1" outlineLevel="2">
      <c r="A29" s="371"/>
      <c r="B29" s="371"/>
      <c r="C29" s="371"/>
      <c r="D29" s="372"/>
      <c r="E29" s="619" t="s">
        <v>118</v>
      </c>
      <c r="F29" s="374"/>
      <c r="G29" s="374" t="s">
        <v>58</v>
      </c>
      <c r="H29" s="354">
        <f t="shared" ref="H29:Z29" si="18">H31+H33+H35</f>
        <v>56000</v>
      </c>
      <c r="I29" s="186">
        <f t="shared" si="18"/>
        <v>56000</v>
      </c>
      <c r="J29" s="187">
        <f t="shared" si="18"/>
        <v>0</v>
      </c>
      <c r="K29" s="354">
        <f t="shared" si="18"/>
        <v>0</v>
      </c>
      <c r="L29" s="354">
        <f t="shared" si="18"/>
        <v>0</v>
      </c>
      <c r="M29" s="354">
        <f t="shared" si="18"/>
        <v>0</v>
      </c>
      <c r="N29" s="354">
        <f t="shared" si="18"/>
        <v>0</v>
      </c>
      <c r="O29" s="354">
        <f t="shared" si="18"/>
        <v>0</v>
      </c>
      <c r="P29" s="354">
        <f t="shared" si="18"/>
        <v>0</v>
      </c>
      <c r="Q29" s="354">
        <f t="shared" si="18"/>
        <v>0</v>
      </c>
      <c r="R29" s="354">
        <f t="shared" si="18"/>
        <v>0</v>
      </c>
      <c r="S29" s="354">
        <f t="shared" si="18"/>
        <v>0</v>
      </c>
      <c r="T29" s="354">
        <f t="shared" si="18"/>
        <v>0</v>
      </c>
      <c r="U29" s="354">
        <f t="shared" si="18"/>
        <v>26000</v>
      </c>
      <c r="V29" s="354">
        <f t="shared" si="18"/>
        <v>26000</v>
      </c>
      <c r="W29" s="354">
        <f t="shared" si="18"/>
        <v>0</v>
      </c>
      <c r="X29" s="354">
        <f t="shared" si="18"/>
        <v>30000</v>
      </c>
      <c r="Y29" s="354">
        <f t="shared" si="18"/>
        <v>0</v>
      </c>
      <c r="Z29" s="354">
        <f t="shared" si="18"/>
        <v>30000</v>
      </c>
      <c r="AA29" s="375"/>
      <c r="AB29" s="179"/>
      <c r="AC29" s="179"/>
      <c r="AD29" s="179"/>
      <c r="AE29" s="179"/>
      <c r="AF29" s="179"/>
      <c r="AG29" s="179"/>
      <c r="AH29" s="180">
        <f t="shared" si="8"/>
        <v>56000</v>
      </c>
    </row>
    <row r="30" spans="1:34" s="181" customFormat="1" ht="21" customHeight="1" outlineLevel="2">
      <c r="A30" s="188"/>
      <c r="B30" s="188"/>
      <c r="C30" s="188"/>
      <c r="D30" s="189"/>
      <c r="E30" s="190" t="s">
        <v>118</v>
      </c>
      <c r="F30" s="191"/>
      <c r="G30" s="192" t="s">
        <v>59</v>
      </c>
      <c r="H30" s="195">
        <f t="shared" ref="H30:Z30" si="19">H32+H34+H36</f>
        <v>0</v>
      </c>
      <c r="I30" s="186">
        <f t="shared" si="19"/>
        <v>0</v>
      </c>
      <c r="J30" s="194">
        <f t="shared" si="19"/>
        <v>0</v>
      </c>
      <c r="K30" s="195">
        <f t="shared" si="19"/>
        <v>0</v>
      </c>
      <c r="L30" s="195">
        <f t="shared" si="19"/>
        <v>0</v>
      </c>
      <c r="M30" s="195">
        <f t="shared" si="19"/>
        <v>0</v>
      </c>
      <c r="N30" s="195">
        <f t="shared" si="19"/>
        <v>0</v>
      </c>
      <c r="O30" s="195">
        <f t="shared" si="19"/>
        <v>0</v>
      </c>
      <c r="P30" s="195">
        <f t="shared" si="19"/>
        <v>0</v>
      </c>
      <c r="Q30" s="195">
        <f t="shared" si="19"/>
        <v>0</v>
      </c>
      <c r="R30" s="195">
        <f t="shared" si="19"/>
        <v>0</v>
      </c>
      <c r="S30" s="195">
        <f t="shared" si="19"/>
        <v>0</v>
      </c>
      <c r="T30" s="195">
        <f t="shared" si="19"/>
        <v>0</v>
      </c>
      <c r="U30" s="195">
        <f t="shared" si="19"/>
        <v>0</v>
      </c>
      <c r="V30" s="195">
        <f t="shared" si="19"/>
        <v>0</v>
      </c>
      <c r="W30" s="195">
        <f t="shared" si="19"/>
        <v>0</v>
      </c>
      <c r="X30" s="195">
        <f t="shared" si="19"/>
        <v>0</v>
      </c>
      <c r="Y30" s="195">
        <f t="shared" si="19"/>
        <v>0</v>
      </c>
      <c r="Z30" s="195">
        <f t="shared" si="19"/>
        <v>0</v>
      </c>
      <c r="AA30" s="196"/>
      <c r="AB30" s="179"/>
      <c r="AC30" s="179"/>
      <c r="AD30" s="179"/>
      <c r="AE30" s="179"/>
      <c r="AF30" s="179"/>
      <c r="AG30" s="179"/>
      <c r="AH30" s="180">
        <f t="shared" si="8"/>
        <v>0</v>
      </c>
    </row>
    <row r="31" spans="1:34" s="181" customFormat="1" ht="42" outlineLevel="3">
      <c r="A31" s="197"/>
      <c r="B31" s="197"/>
      <c r="C31" s="197"/>
      <c r="D31" s="198"/>
      <c r="E31" s="213" t="s">
        <v>74</v>
      </c>
      <c r="F31" s="200"/>
      <c r="G31" s="200" t="s">
        <v>58</v>
      </c>
      <c r="H31" s="203">
        <f t="shared" ref="H31:H36" si="20">I31</f>
        <v>0</v>
      </c>
      <c r="I31" s="177">
        <f t="shared" ref="I31:I36" si="21">N31+R31+V31+Z31</f>
        <v>0</v>
      </c>
      <c r="J31" s="178">
        <f t="shared" ref="J31:J32" si="22">N31+R31+V31+Z31</f>
        <v>0</v>
      </c>
      <c r="K31" s="203">
        <v>0</v>
      </c>
      <c r="L31" s="203">
        <v>0</v>
      </c>
      <c r="M31" s="203">
        <v>0</v>
      </c>
      <c r="N31" s="203">
        <f t="shared" ref="N31:N36" si="23">SUM(K31:M31)</f>
        <v>0</v>
      </c>
      <c r="O31" s="203">
        <v>0</v>
      </c>
      <c r="P31" s="203">
        <v>0</v>
      </c>
      <c r="Q31" s="203">
        <v>0</v>
      </c>
      <c r="R31" s="203">
        <f t="shared" ref="R31:R36" si="24">SUM(O31:Q31)</f>
        <v>0</v>
      </c>
      <c r="S31" s="203">
        <v>0</v>
      </c>
      <c r="T31" s="203">
        <v>0</v>
      </c>
      <c r="U31" s="203">
        <v>0</v>
      </c>
      <c r="V31" s="203">
        <f t="shared" ref="V31:V36" si="25">SUM(S31:U31)</f>
        <v>0</v>
      </c>
      <c r="W31" s="203">
        <v>0</v>
      </c>
      <c r="X31" s="203">
        <v>0</v>
      </c>
      <c r="Y31" s="203">
        <v>0</v>
      </c>
      <c r="Z31" s="203">
        <f t="shared" ref="Z31:Z36" si="26">SUM(W31:Y31)</f>
        <v>0</v>
      </c>
      <c r="AA31" s="204"/>
      <c r="AB31" s="179"/>
      <c r="AC31" s="179"/>
      <c r="AD31" s="179"/>
      <c r="AE31" s="179"/>
      <c r="AF31" s="179"/>
      <c r="AG31" s="179"/>
      <c r="AH31" s="180">
        <f t="shared" si="8"/>
        <v>0</v>
      </c>
    </row>
    <row r="32" spans="1:34" s="181" customFormat="1" ht="21" customHeight="1" outlineLevel="3">
      <c r="A32" s="205"/>
      <c r="B32" s="205"/>
      <c r="C32" s="205"/>
      <c r="D32" s="206"/>
      <c r="E32" s="184"/>
      <c r="F32" s="184"/>
      <c r="G32" s="184" t="s">
        <v>59</v>
      </c>
      <c r="H32" s="211">
        <f t="shared" si="20"/>
        <v>0</v>
      </c>
      <c r="I32" s="214">
        <f t="shared" si="21"/>
        <v>0</v>
      </c>
      <c r="J32" s="210">
        <f t="shared" si="22"/>
        <v>0</v>
      </c>
      <c r="K32" s="211">
        <v>0</v>
      </c>
      <c r="L32" s="211">
        <v>0</v>
      </c>
      <c r="M32" s="211">
        <v>0</v>
      </c>
      <c r="N32" s="211">
        <f t="shared" si="23"/>
        <v>0</v>
      </c>
      <c r="O32" s="211">
        <v>0</v>
      </c>
      <c r="P32" s="211">
        <v>0</v>
      </c>
      <c r="Q32" s="211">
        <v>0</v>
      </c>
      <c r="R32" s="211">
        <f t="shared" si="24"/>
        <v>0</v>
      </c>
      <c r="S32" s="211">
        <v>0</v>
      </c>
      <c r="T32" s="211">
        <v>0</v>
      </c>
      <c r="U32" s="211">
        <v>0</v>
      </c>
      <c r="V32" s="211">
        <f t="shared" si="25"/>
        <v>0</v>
      </c>
      <c r="W32" s="211">
        <v>0</v>
      </c>
      <c r="X32" s="211">
        <v>0</v>
      </c>
      <c r="Y32" s="211">
        <v>0</v>
      </c>
      <c r="Z32" s="211">
        <f t="shared" si="26"/>
        <v>0</v>
      </c>
      <c r="AA32" s="212"/>
      <c r="AB32" s="179"/>
      <c r="AC32" s="179"/>
      <c r="AD32" s="179"/>
      <c r="AE32" s="179"/>
      <c r="AF32" s="179"/>
      <c r="AG32" s="179"/>
      <c r="AH32" s="180">
        <f t="shared" si="8"/>
        <v>0</v>
      </c>
    </row>
    <row r="33" spans="1:34" s="181" customFormat="1" ht="45" customHeight="1" outlineLevel="3">
      <c r="A33" s="197"/>
      <c r="B33" s="197"/>
      <c r="C33" s="197"/>
      <c r="D33" s="198"/>
      <c r="E33" s="213" t="s">
        <v>75</v>
      </c>
      <c r="F33" s="200"/>
      <c r="G33" s="200" t="s">
        <v>58</v>
      </c>
      <c r="H33" s="201">
        <f t="shared" si="20"/>
        <v>26000</v>
      </c>
      <c r="I33" s="177">
        <f t="shared" si="21"/>
        <v>26000</v>
      </c>
      <c r="J33" s="178">
        <v>0</v>
      </c>
      <c r="K33" s="203">
        <v>0</v>
      </c>
      <c r="L33" s="203">
        <v>0</v>
      </c>
      <c r="M33" s="203">
        <v>0</v>
      </c>
      <c r="N33" s="203">
        <f t="shared" si="23"/>
        <v>0</v>
      </c>
      <c r="O33" s="203">
        <v>0</v>
      </c>
      <c r="P33" s="203">
        <v>0</v>
      </c>
      <c r="Q33" s="203">
        <v>0</v>
      </c>
      <c r="R33" s="203">
        <f t="shared" si="24"/>
        <v>0</v>
      </c>
      <c r="S33" s="203"/>
      <c r="T33" s="203"/>
      <c r="U33" s="203">
        <v>26000</v>
      </c>
      <c r="V33" s="203">
        <f t="shared" si="25"/>
        <v>26000</v>
      </c>
      <c r="W33" s="203">
        <v>0</v>
      </c>
      <c r="X33" s="203">
        <v>0</v>
      </c>
      <c r="Y33" s="203">
        <v>0</v>
      </c>
      <c r="Z33" s="203">
        <f t="shared" si="26"/>
        <v>0</v>
      </c>
      <c r="AA33" s="204"/>
      <c r="AB33" s="179"/>
      <c r="AC33" s="179"/>
      <c r="AD33" s="179"/>
      <c r="AE33" s="179"/>
      <c r="AF33" s="179"/>
      <c r="AG33" s="179"/>
      <c r="AH33" s="180">
        <f t="shared" si="8"/>
        <v>26000</v>
      </c>
    </row>
    <row r="34" spans="1:34" s="181" customFormat="1" ht="21" customHeight="1" outlineLevel="3">
      <c r="A34" s="205"/>
      <c r="B34" s="205"/>
      <c r="C34" s="205"/>
      <c r="D34" s="206"/>
      <c r="E34" s="184"/>
      <c r="F34" s="184"/>
      <c r="G34" s="184" t="s">
        <v>59</v>
      </c>
      <c r="H34" s="208">
        <f t="shared" si="20"/>
        <v>0</v>
      </c>
      <c r="I34" s="214">
        <f t="shared" si="21"/>
        <v>0</v>
      </c>
      <c r="J34" s="210">
        <f>N34+R34+V34+Z34</f>
        <v>0</v>
      </c>
      <c r="K34" s="211">
        <v>0</v>
      </c>
      <c r="L34" s="211">
        <v>0</v>
      </c>
      <c r="M34" s="211">
        <v>0</v>
      </c>
      <c r="N34" s="211">
        <f t="shared" si="23"/>
        <v>0</v>
      </c>
      <c r="O34" s="211">
        <v>0</v>
      </c>
      <c r="P34" s="211">
        <v>0</v>
      </c>
      <c r="Q34" s="211">
        <v>0</v>
      </c>
      <c r="R34" s="211">
        <f t="shared" si="24"/>
        <v>0</v>
      </c>
      <c r="S34" s="211"/>
      <c r="T34" s="211"/>
      <c r="U34" s="211"/>
      <c r="V34" s="211">
        <f t="shared" si="25"/>
        <v>0</v>
      </c>
      <c r="W34" s="211">
        <v>0</v>
      </c>
      <c r="X34" s="211">
        <v>0</v>
      </c>
      <c r="Y34" s="211">
        <v>0</v>
      </c>
      <c r="Z34" s="211">
        <f t="shared" si="26"/>
        <v>0</v>
      </c>
      <c r="AA34" s="212"/>
      <c r="AB34" s="179"/>
      <c r="AC34" s="179"/>
      <c r="AD34" s="179"/>
      <c r="AE34" s="179"/>
      <c r="AF34" s="179"/>
      <c r="AG34" s="179"/>
      <c r="AH34" s="180">
        <f t="shared" si="8"/>
        <v>0</v>
      </c>
    </row>
    <row r="35" spans="1:34" s="181" customFormat="1" ht="42" outlineLevel="3">
      <c r="A35" s="197"/>
      <c r="B35" s="197"/>
      <c r="C35" s="197"/>
      <c r="D35" s="198"/>
      <c r="E35" s="213" t="s">
        <v>76</v>
      </c>
      <c r="F35" s="200"/>
      <c r="G35" s="200" t="s">
        <v>58</v>
      </c>
      <c r="H35" s="203">
        <f t="shared" si="20"/>
        <v>30000</v>
      </c>
      <c r="I35" s="177">
        <f t="shared" si="21"/>
        <v>30000</v>
      </c>
      <c r="J35" s="178">
        <v>0</v>
      </c>
      <c r="K35" s="203">
        <v>0</v>
      </c>
      <c r="L35" s="203">
        <v>0</v>
      </c>
      <c r="M35" s="203">
        <v>0</v>
      </c>
      <c r="N35" s="203">
        <f t="shared" si="23"/>
        <v>0</v>
      </c>
      <c r="O35" s="203">
        <v>0</v>
      </c>
      <c r="P35" s="203">
        <v>0</v>
      </c>
      <c r="Q35" s="203">
        <v>0</v>
      </c>
      <c r="R35" s="203">
        <f t="shared" si="24"/>
        <v>0</v>
      </c>
      <c r="S35" s="203">
        <v>0</v>
      </c>
      <c r="T35" s="203">
        <v>0</v>
      </c>
      <c r="U35" s="203">
        <v>0</v>
      </c>
      <c r="V35" s="203">
        <f t="shared" si="25"/>
        <v>0</v>
      </c>
      <c r="W35" s="203">
        <v>0</v>
      </c>
      <c r="X35" s="203">
        <v>30000</v>
      </c>
      <c r="Y35" s="203">
        <v>0</v>
      </c>
      <c r="Z35" s="203">
        <f t="shared" si="26"/>
        <v>30000</v>
      </c>
      <c r="AA35" s="204"/>
      <c r="AB35" s="179"/>
      <c r="AC35" s="179"/>
      <c r="AD35" s="179"/>
      <c r="AE35" s="179"/>
      <c r="AF35" s="179"/>
      <c r="AG35" s="179"/>
      <c r="AH35" s="180">
        <f t="shared" si="8"/>
        <v>30000</v>
      </c>
    </row>
    <row r="36" spans="1:34" s="181" customFormat="1" ht="21" customHeight="1" outlineLevel="3">
      <c r="A36" s="205"/>
      <c r="B36" s="205"/>
      <c r="C36" s="205"/>
      <c r="D36" s="206"/>
      <c r="E36" s="207"/>
      <c r="F36" s="184"/>
      <c r="G36" s="184" t="s">
        <v>59</v>
      </c>
      <c r="H36" s="211">
        <f t="shared" si="20"/>
        <v>0</v>
      </c>
      <c r="I36" s="220">
        <f t="shared" si="21"/>
        <v>0</v>
      </c>
      <c r="J36" s="210">
        <f>N36+R36+V36+Z36</f>
        <v>0</v>
      </c>
      <c r="K36" s="211">
        <v>0</v>
      </c>
      <c r="L36" s="211">
        <v>0</v>
      </c>
      <c r="M36" s="211">
        <v>0</v>
      </c>
      <c r="N36" s="211">
        <f t="shared" si="23"/>
        <v>0</v>
      </c>
      <c r="O36" s="211">
        <v>0</v>
      </c>
      <c r="P36" s="211">
        <v>0</v>
      </c>
      <c r="Q36" s="211">
        <v>0</v>
      </c>
      <c r="R36" s="211">
        <f t="shared" si="24"/>
        <v>0</v>
      </c>
      <c r="S36" s="211">
        <v>0</v>
      </c>
      <c r="T36" s="211">
        <v>0</v>
      </c>
      <c r="U36" s="211">
        <v>0</v>
      </c>
      <c r="V36" s="211">
        <f t="shared" si="25"/>
        <v>0</v>
      </c>
      <c r="W36" s="211">
        <v>0</v>
      </c>
      <c r="X36" s="211">
        <v>0</v>
      </c>
      <c r="Y36" s="211">
        <v>0</v>
      </c>
      <c r="Z36" s="211">
        <f t="shared" si="26"/>
        <v>0</v>
      </c>
      <c r="AA36" s="212"/>
      <c r="AB36" s="179"/>
      <c r="AC36" s="179"/>
      <c r="AD36" s="179"/>
      <c r="AE36" s="179"/>
      <c r="AF36" s="179"/>
      <c r="AG36" s="179"/>
      <c r="AH36" s="180">
        <f t="shared" si="8"/>
        <v>0</v>
      </c>
    </row>
    <row r="37" spans="1:34" s="181" customFormat="1" ht="43.5" customHeight="1" outlineLevel="2">
      <c r="A37" s="620"/>
      <c r="B37" s="620"/>
      <c r="C37" s="620"/>
      <c r="D37" s="621"/>
      <c r="E37" s="622" t="s">
        <v>21</v>
      </c>
      <c r="F37" s="623"/>
      <c r="G37" s="623"/>
      <c r="H37" s="624"/>
      <c r="I37" s="625"/>
      <c r="J37" s="626"/>
      <c r="K37" s="624"/>
      <c r="L37" s="624"/>
      <c r="M37" s="624"/>
      <c r="N37" s="624"/>
      <c r="O37" s="624"/>
      <c r="P37" s="624"/>
      <c r="Q37" s="624"/>
      <c r="R37" s="624"/>
      <c r="S37" s="624"/>
      <c r="T37" s="624"/>
      <c r="U37" s="624"/>
      <c r="V37" s="624"/>
      <c r="W37" s="624"/>
      <c r="X37" s="624"/>
      <c r="Y37" s="624"/>
      <c r="Z37" s="624"/>
      <c r="AA37" s="627" t="s">
        <v>22</v>
      </c>
      <c r="AB37" s="179"/>
      <c r="AC37" s="179"/>
      <c r="AD37" s="179"/>
      <c r="AE37" s="179"/>
      <c r="AF37" s="179"/>
      <c r="AG37" s="179"/>
      <c r="AH37" s="180">
        <f t="shared" si="8"/>
        <v>0</v>
      </c>
    </row>
    <row r="38" spans="1:34" s="181" customFormat="1" ht="21" customHeight="1" outlineLevel="2">
      <c r="A38" s="371"/>
      <c r="B38" s="371"/>
      <c r="C38" s="371"/>
      <c r="D38" s="372"/>
      <c r="E38" s="619" t="s">
        <v>118</v>
      </c>
      <c r="F38" s="374"/>
      <c r="G38" s="374" t="s">
        <v>58</v>
      </c>
      <c r="H38" s="354">
        <f t="shared" ref="H38:Z38" si="27">H40+H42+H44+H46</f>
        <v>2270860</v>
      </c>
      <c r="I38" s="186">
        <f>I40+I42+I44+I46</f>
        <v>2270860</v>
      </c>
      <c r="J38" s="187">
        <f t="shared" si="27"/>
        <v>0</v>
      </c>
      <c r="K38" s="354">
        <f t="shared" si="27"/>
        <v>0</v>
      </c>
      <c r="L38" s="354">
        <f t="shared" si="27"/>
        <v>700000</v>
      </c>
      <c r="M38" s="354">
        <f t="shared" si="27"/>
        <v>0</v>
      </c>
      <c r="N38" s="354">
        <f t="shared" si="27"/>
        <v>700000</v>
      </c>
      <c r="O38" s="354">
        <f t="shared" si="27"/>
        <v>12600</v>
      </c>
      <c r="P38" s="354">
        <f t="shared" si="27"/>
        <v>600000</v>
      </c>
      <c r="Q38" s="354">
        <f t="shared" si="27"/>
        <v>61600</v>
      </c>
      <c r="R38" s="354">
        <f t="shared" si="27"/>
        <v>674200</v>
      </c>
      <c r="S38" s="354">
        <f t="shared" si="27"/>
        <v>146000</v>
      </c>
      <c r="T38" s="354">
        <f>T40+T42+T44+T46</f>
        <v>8100</v>
      </c>
      <c r="U38" s="354">
        <f t="shared" si="27"/>
        <v>300000</v>
      </c>
      <c r="V38" s="354">
        <f>V40+V42+V44+V46</f>
        <v>454100</v>
      </c>
      <c r="W38" s="354">
        <f t="shared" si="27"/>
        <v>0</v>
      </c>
      <c r="X38" s="354">
        <f t="shared" si="27"/>
        <v>57260</v>
      </c>
      <c r="Y38" s="354">
        <f t="shared" si="27"/>
        <v>385300</v>
      </c>
      <c r="Z38" s="354">
        <f t="shared" si="27"/>
        <v>442560</v>
      </c>
      <c r="AA38" s="375"/>
      <c r="AB38" s="179"/>
      <c r="AC38" s="179"/>
      <c r="AD38" s="179"/>
      <c r="AE38" s="179"/>
      <c r="AF38" s="179"/>
      <c r="AG38" s="179"/>
      <c r="AH38" s="180">
        <f t="shared" si="8"/>
        <v>2270860</v>
      </c>
    </row>
    <row r="39" spans="1:34" s="181" customFormat="1" ht="21" customHeight="1" outlineLevel="2">
      <c r="A39" s="225"/>
      <c r="B39" s="225"/>
      <c r="C39" s="225"/>
      <c r="D39" s="226"/>
      <c r="E39" s="227" t="s">
        <v>118</v>
      </c>
      <c r="F39" s="192"/>
      <c r="G39" s="192" t="s">
        <v>59</v>
      </c>
      <c r="H39" s="208">
        <f t="shared" ref="H39:Z39" si="28">H41+H43+H45+H47</f>
        <v>0</v>
      </c>
      <c r="I39" s="209">
        <f t="shared" si="28"/>
        <v>0</v>
      </c>
      <c r="J39" s="228">
        <f t="shared" si="28"/>
        <v>0</v>
      </c>
      <c r="K39" s="208">
        <f t="shared" si="28"/>
        <v>0</v>
      </c>
      <c r="L39" s="208">
        <f t="shared" si="28"/>
        <v>0</v>
      </c>
      <c r="M39" s="208">
        <f t="shared" si="28"/>
        <v>0</v>
      </c>
      <c r="N39" s="208">
        <f t="shared" si="28"/>
        <v>0</v>
      </c>
      <c r="O39" s="208">
        <f t="shared" si="28"/>
        <v>0</v>
      </c>
      <c r="P39" s="208">
        <f t="shared" si="28"/>
        <v>0</v>
      </c>
      <c r="Q39" s="208">
        <f t="shared" si="28"/>
        <v>0</v>
      </c>
      <c r="R39" s="208">
        <f t="shared" si="28"/>
        <v>0</v>
      </c>
      <c r="S39" s="208">
        <f t="shared" si="28"/>
        <v>0</v>
      </c>
      <c r="T39" s="208">
        <f t="shared" si="28"/>
        <v>0</v>
      </c>
      <c r="U39" s="208">
        <f t="shared" si="28"/>
        <v>0</v>
      </c>
      <c r="V39" s="208">
        <f t="shared" si="28"/>
        <v>0</v>
      </c>
      <c r="W39" s="208">
        <f t="shared" si="28"/>
        <v>0</v>
      </c>
      <c r="X39" s="208">
        <f t="shared" si="28"/>
        <v>0</v>
      </c>
      <c r="Y39" s="208">
        <f t="shared" si="28"/>
        <v>0</v>
      </c>
      <c r="Z39" s="208">
        <f t="shared" si="28"/>
        <v>0</v>
      </c>
      <c r="AA39" s="229"/>
      <c r="AB39" s="179"/>
      <c r="AC39" s="179"/>
      <c r="AD39" s="179"/>
      <c r="AE39" s="179"/>
      <c r="AF39" s="179"/>
      <c r="AG39" s="179"/>
      <c r="AH39" s="180">
        <f t="shared" si="8"/>
        <v>0</v>
      </c>
    </row>
    <row r="40" spans="1:34" s="181" customFormat="1" ht="42" outlineLevel="3">
      <c r="A40" s="379"/>
      <c r="B40" s="379"/>
      <c r="C40" s="379"/>
      <c r="D40" s="380"/>
      <c r="E40" s="381" t="s">
        <v>79</v>
      </c>
      <c r="F40" s="382"/>
      <c r="G40" s="382" t="s">
        <v>58</v>
      </c>
      <c r="H40" s="383">
        <f t="shared" ref="H40:H47" si="29">I40</f>
        <v>0</v>
      </c>
      <c r="I40" s="223">
        <f t="shared" ref="I40:I47" si="30">N40+R40+V40+Z40</f>
        <v>0</v>
      </c>
      <c r="J40" s="224">
        <f t="shared" ref="J40:J41" si="31">N40+R40+V40+Z40</f>
        <v>0</v>
      </c>
      <c r="K40" s="383">
        <v>0</v>
      </c>
      <c r="L40" s="383">
        <v>0</v>
      </c>
      <c r="M40" s="383">
        <v>0</v>
      </c>
      <c r="N40" s="383">
        <f t="shared" ref="N40:N47" si="32">SUM(K40:M40)</f>
        <v>0</v>
      </c>
      <c r="O40" s="383">
        <v>0</v>
      </c>
      <c r="P40" s="383">
        <v>0</v>
      </c>
      <c r="Q40" s="383">
        <v>0</v>
      </c>
      <c r="R40" s="383">
        <f t="shared" ref="R40:R47" si="33">SUM(O40:Q40)</f>
        <v>0</v>
      </c>
      <c r="S40" s="383">
        <v>0</v>
      </c>
      <c r="T40" s="383">
        <v>0</v>
      </c>
      <c r="U40" s="383">
        <v>0</v>
      </c>
      <c r="V40" s="383">
        <f t="shared" ref="V40:V47" si="34">SUM(S40:U40)</f>
        <v>0</v>
      </c>
      <c r="W40" s="383">
        <v>0</v>
      </c>
      <c r="X40" s="383">
        <v>0</v>
      </c>
      <c r="Y40" s="383">
        <v>0</v>
      </c>
      <c r="Z40" s="383">
        <f t="shared" ref="Z40:Z47" si="35">SUM(W40:Y40)</f>
        <v>0</v>
      </c>
      <c r="AA40" s="384"/>
      <c r="AB40" s="179">
        <f t="shared" ref="AB40:AB47" si="36">SUM(Y40:AA40)</f>
        <v>0</v>
      </c>
      <c r="AC40" s="179"/>
      <c r="AD40" s="179"/>
      <c r="AE40" s="179"/>
      <c r="AF40" s="179"/>
      <c r="AG40" s="179"/>
      <c r="AH40" s="180">
        <f t="shared" si="8"/>
        <v>0</v>
      </c>
    </row>
    <row r="41" spans="1:34" s="181" customFormat="1" ht="18.75" customHeight="1" outlineLevel="3">
      <c r="A41" s="225"/>
      <c r="B41" s="225"/>
      <c r="C41" s="225"/>
      <c r="D41" s="226"/>
      <c r="E41" s="192"/>
      <c r="F41" s="192"/>
      <c r="G41" s="192" t="s">
        <v>59</v>
      </c>
      <c r="H41" s="208">
        <f t="shared" si="29"/>
        <v>0</v>
      </c>
      <c r="I41" s="209">
        <f t="shared" si="30"/>
        <v>0</v>
      </c>
      <c r="J41" s="228">
        <f t="shared" si="31"/>
        <v>0</v>
      </c>
      <c r="K41" s="208">
        <v>0</v>
      </c>
      <c r="L41" s="208">
        <v>0</v>
      </c>
      <c r="M41" s="208">
        <v>0</v>
      </c>
      <c r="N41" s="208">
        <f t="shared" si="32"/>
        <v>0</v>
      </c>
      <c r="O41" s="208">
        <v>0</v>
      </c>
      <c r="P41" s="208">
        <v>0</v>
      </c>
      <c r="Q41" s="208">
        <v>0</v>
      </c>
      <c r="R41" s="208">
        <f t="shared" si="33"/>
        <v>0</v>
      </c>
      <c r="S41" s="208">
        <v>0</v>
      </c>
      <c r="T41" s="208">
        <v>0</v>
      </c>
      <c r="U41" s="208">
        <v>0</v>
      </c>
      <c r="V41" s="208">
        <f t="shared" si="34"/>
        <v>0</v>
      </c>
      <c r="W41" s="208">
        <v>0</v>
      </c>
      <c r="X41" s="208">
        <v>0</v>
      </c>
      <c r="Y41" s="208">
        <v>0</v>
      </c>
      <c r="Z41" s="208">
        <f t="shared" si="35"/>
        <v>0</v>
      </c>
      <c r="AA41" s="229"/>
      <c r="AB41" s="179">
        <f t="shared" si="36"/>
        <v>0</v>
      </c>
      <c r="AC41" s="179"/>
      <c r="AD41" s="179"/>
      <c r="AE41" s="179"/>
      <c r="AF41" s="179"/>
      <c r="AG41" s="179"/>
      <c r="AH41" s="180">
        <f t="shared" si="8"/>
        <v>0</v>
      </c>
    </row>
    <row r="42" spans="1:34" s="181" customFormat="1" ht="42" outlineLevel="3">
      <c r="A42" s="197"/>
      <c r="B42" s="197"/>
      <c r="C42" s="197"/>
      <c r="D42" s="198"/>
      <c r="E42" s="213" t="s">
        <v>80</v>
      </c>
      <c r="F42" s="200"/>
      <c r="G42" s="200" t="s">
        <v>58</v>
      </c>
      <c r="H42" s="203">
        <f>I42</f>
        <v>720700</v>
      </c>
      <c r="I42" s="177">
        <f>N42+R42+V42+Z42</f>
        <v>720700</v>
      </c>
      <c r="J42" s="178">
        <v>0</v>
      </c>
      <c r="K42" s="203">
        <v>0</v>
      </c>
      <c r="L42" s="203">
        <v>700000</v>
      </c>
      <c r="M42" s="203">
        <v>0</v>
      </c>
      <c r="N42" s="203">
        <f t="shared" si="32"/>
        <v>700000</v>
      </c>
      <c r="O42" s="203">
        <v>12600</v>
      </c>
      <c r="P42" s="203">
        <v>0</v>
      </c>
      <c r="Q42" s="203">
        <v>0</v>
      </c>
      <c r="R42" s="203">
        <f t="shared" si="33"/>
        <v>12600</v>
      </c>
      <c r="S42" s="203">
        <v>0</v>
      </c>
      <c r="T42" s="203">
        <v>8100</v>
      </c>
      <c r="U42" s="203">
        <v>0</v>
      </c>
      <c r="V42" s="203">
        <v>8100</v>
      </c>
      <c r="W42" s="203">
        <v>0</v>
      </c>
      <c r="X42" s="203">
        <v>0</v>
      </c>
      <c r="Y42" s="203">
        <v>0</v>
      </c>
      <c r="Z42" s="203">
        <f t="shared" si="35"/>
        <v>0</v>
      </c>
      <c r="AA42" s="204"/>
      <c r="AB42" s="179">
        <f t="shared" si="36"/>
        <v>0</v>
      </c>
      <c r="AC42" s="179"/>
      <c r="AD42" s="179"/>
      <c r="AE42" s="179"/>
      <c r="AF42" s="179"/>
      <c r="AG42" s="179"/>
      <c r="AH42" s="180">
        <f t="shared" si="8"/>
        <v>720700</v>
      </c>
    </row>
    <row r="43" spans="1:34" s="181" customFormat="1" ht="18.75" customHeight="1" outlineLevel="3">
      <c r="A43" s="225"/>
      <c r="B43" s="225"/>
      <c r="C43" s="225"/>
      <c r="D43" s="226"/>
      <c r="E43" s="227"/>
      <c r="F43" s="192"/>
      <c r="G43" s="192" t="s">
        <v>59</v>
      </c>
      <c r="H43" s="208">
        <f t="shared" si="29"/>
        <v>0</v>
      </c>
      <c r="I43" s="209">
        <f t="shared" si="30"/>
        <v>0</v>
      </c>
      <c r="J43" s="228">
        <v>0</v>
      </c>
      <c r="K43" s="208">
        <v>0</v>
      </c>
      <c r="L43" s="208">
        <v>0</v>
      </c>
      <c r="M43" s="208">
        <v>0</v>
      </c>
      <c r="N43" s="208">
        <f t="shared" si="32"/>
        <v>0</v>
      </c>
      <c r="O43" s="208">
        <v>0</v>
      </c>
      <c r="P43" s="208">
        <v>0</v>
      </c>
      <c r="Q43" s="208">
        <v>0</v>
      </c>
      <c r="R43" s="208">
        <f t="shared" si="33"/>
        <v>0</v>
      </c>
      <c r="S43" s="208"/>
      <c r="T43" s="208">
        <v>0</v>
      </c>
      <c r="U43" s="208">
        <v>0</v>
      </c>
      <c r="V43" s="208">
        <f t="shared" si="34"/>
        <v>0</v>
      </c>
      <c r="W43" s="208">
        <v>0</v>
      </c>
      <c r="X43" s="208">
        <v>0</v>
      </c>
      <c r="Y43" s="208">
        <v>0</v>
      </c>
      <c r="Z43" s="208">
        <f t="shared" si="35"/>
        <v>0</v>
      </c>
      <c r="AA43" s="229"/>
      <c r="AB43" s="179">
        <f t="shared" si="36"/>
        <v>0</v>
      </c>
      <c r="AC43" s="179"/>
      <c r="AD43" s="179"/>
      <c r="AE43" s="179"/>
      <c r="AF43" s="179"/>
      <c r="AG43" s="179"/>
      <c r="AH43" s="180">
        <f t="shared" si="8"/>
        <v>0</v>
      </c>
    </row>
    <row r="44" spans="1:34" s="181" customFormat="1" ht="25.5" customHeight="1" outlineLevel="3">
      <c r="A44" s="205"/>
      <c r="B44" s="205"/>
      <c r="C44" s="205"/>
      <c r="D44" s="206"/>
      <c r="E44" s="230" t="s">
        <v>81</v>
      </c>
      <c r="F44" s="184"/>
      <c r="G44" s="184" t="s">
        <v>58</v>
      </c>
      <c r="H44" s="211">
        <f>I44</f>
        <v>1431300</v>
      </c>
      <c r="I44" s="214">
        <f>N44+R44+V44+Z44</f>
        <v>1431300</v>
      </c>
      <c r="J44" s="210">
        <v>0</v>
      </c>
      <c r="K44" s="203">
        <v>0</v>
      </c>
      <c r="L44" s="203">
        <v>0</v>
      </c>
      <c r="M44" s="203">
        <v>0</v>
      </c>
      <c r="N44" s="211">
        <f t="shared" si="32"/>
        <v>0</v>
      </c>
      <c r="O44" s="211"/>
      <c r="P44" s="211">
        <v>600000</v>
      </c>
      <c r="Q44" s="211"/>
      <c r="R44" s="211">
        <f t="shared" si="33"/>
        <v>600000</v>
      </c>
      <c r="S44" s="211">
        <v>146000</v>
      </c>
      <c r="T44" s="211">
        <v>0</v>
      </c>
      <c r="U44" s="211">
        <v>300000</v>
      </c>
      <c r="V44" s="211">
        <f t="shared" si="34"/>
        <v>446000</v>
      </c>
      <c r="W44" s="211">
        <v>0</v>
      </c>
      <c r="X44" s="211">
        <v>0</v>
      </c>
      <c r="Y44" s="211">
        <v>385300</v>
      </c>
      <c r="Z44" s="203">
        <f>SUM(W44:Y44)</f>
        <v>385300</v>
      </c>
      <c r="AA44" s="212"/>
      <c r="AB44" s="179">
        <f t="shared" si="36"/>
        <v>770600</v>
      </c>
      <c r="AC44" s="179"/>
      <c r="AD44" s="179"/>
      <c r="AE44" s="179"/>
      <c r="AF44" s="179"/>
      <c r="AG44" s="179"/>
      <c r="AH44" s="180">
        <f t="shared" si="8"/>
        <v>1431300</v>
      </c>
    </row>
    <row r="45" spans="1:34" s="181" customFormat="1" ht="18" customHeight="1" outlineLevel="3">
      <c r="A45" s="225"/>
      <c r="B45" s="225"/>
      <c r="C45" s="225"/>
      <c r="D45" s="226"/>
      <c r="E45" s="192"/>
      <c r="F45" s="192"/>
      <c r="G45" s="192" t="s">
        <v>59</v>
      </c>
      <c r="H45" s="208">
        <f t="shared" si="29"/>
        <v>0</v>
      </c>
      <c r="I45" s="209">
        <f t="shared" si="30"/>
        <v>0</v>
      </c>
      <c r="J45" s="228">
        <v>0</v>
      </c>
      <c r="K45" s="378">
        <v>0</v>
      </c>
      <c r="L45" s="378">
        <v>0</v>
      </c>
      <c r="M45" s="378">
        <v>0</v>
      </c>
      <c r="N45" s="208">
        <f t="shared" si="32"/>
        <v>0</v>
      </c>
      <c r="O45" s="208"/>
      <c r="P45" s="208"/>
      <c r="Q45" s="208"/>
      <c r="R45" s="208">
        <f t="shared" si="33"/>
        <v>0</v>
      </c>
      <c r="S45" s="208"/>
      <c r="T45" s="208"/>
      <c r="U45" s="208"/>
      <c r="V45" s="208">
        <f t="shared" si="34"/>
        <v>0</v>
      </c>
      <c r="W45" s="208"/>
      <c r="X45" s="208"/>
      <c r="Y45" s="208"/>
      <c r="Z45" s="208">
        <f t="shared" si="35"/>
        <v>0</v>
      </c>
      <c r="AA45" s="229"/>
      <c r="AB45" s="179">
        <f t="shared" si="36"/>
        <v>0</v>
      </c>
      <c r="AC45" s="179"/>
      <c r="AD45" s="179"/>
      <c r="AE45" s="179"/>
      <c r="AF45" s="179"/>
      <c r="AG45" s="179"/>
      <c r="AH45" s="180">
        <f t="shared" si="8"/>
        <v>0</v>
      </c>
    </row>
    <row r="46" spans="1:34" s="181" customFormat="1" ht="40.5" customHeight="1" outlineLevel="3">
      <c r="A46" s="205"/>
      <c r="B46" s="205"/>
      <c r="C46" s="205"/>
      <c r="D46" s="206"/>
      <c r="E46" s="230" t="s">
        <v>82</v>
      </c>
      <c r="F46" s="184"/>
      <c r="G46" s="184" t="s">
        <v>58</v>
      </c>
      <c r="H46" s="211">
        <f t="shared" si="29"/>
        <v>118860</v>
      </c>
      <c r="I46" s="214">
        <f t="shared" si="30"/>
        <v>118860</v>
      </c>
      <c r="J46" s="210">
        <v>0</v>
      </c>
      <c r="K46" s="203">
        <v>0</v>
      </c>
      <c r="L46" s="203">
        <v>0</v>
      </c>
      <c r="M46" s="203">
        <v>0</v>
      </c>
      <c r="N46" s="211">
        <f t="shared" si="32"/>
        <v>0</v>
      </c>
      <c r="O46" s="211">
        <v>0</v>
      </c>
      <c r="P46" s="211">
        <v>0</v>
      </c>
      <c r="Q46" s="211">
        <v>61600</v>
      </c>
      <c r="R46" s="211">
        <f t="shared" si="33"/>
        <v>61600</v>
      </c>
      <c r="S46" s="211">
        <v>0</v>
      </c>
      <c r="T46" s="211">
        <v>0</v>
      </c>
      <c r="U46" s="211">
        <v>0</v>
      </c>
      <c r="V46" s="211">
        <f t="shared" si="34"/>
        <v>0</v>
      </c>
      <c r="W46" s="211">
        <v>0</v>
      </c>
      <c r="X46" s="211">
        <v>57260</v>
      </c>
      <c r="Y46" s="211">
        <v>0</v>
      </c>
      <c r="Z46" s="211">
        <f t="shared" si="35"/>
        <v>57260</v>
      </c>
      <c r="AA46" s="212"/>
      <c r="AB46" s="179">
        <f t="shared" si="36"/>
        <v>57260</v>
      </c>
      <c r="AC46" s="179"/>
      <c r="AD46" s="179"/>
      <c r="AE46" s="179"/>
      <c r="AF46" s="179"/>
      <c r="AG46" s="179"/>
      <c r="AH46" s="180">
        <f t="shared" si="8"/>
        <v>118860</v>
      </c>
    </row>
    <row r="47" spans="1:34" s="181" customFormat="1" ht="18" customHeight="1" outlineLevel="3">
      <c r="A47" s="225"/>
      <c r="B47" s="225"/>
      <c r="C47" s="225"/>
      <c r="D47" s="226"/>
      <c r="E47" s="227"/>
      <c r="F47" s="192"/>
      <c r="G47" s="192" t="s">
        <v>59</v>
      </c>
      <c r="H47" s="208">
        <f t="shared" si="29"/>
        <v>0</v>
      </c>
      <c r="I47" s="209">
        <f t="shared" si="30"/>
        <v>0</v>
      </c>
      <c r="J47" s="228">
        <v>0</v>
      </c>
      <c r="K47" s="208">
        <v>0</v>
      </c>
      <c r="L47" s="208">
        <v>0</v>
      </c>
      <c r="M47" s="208">
        <v>0</v>
      </c>
      <c r="N47" s="208">
        <f t="shared" si="32"/>
        <v>0</v>
      </c>
      <c r="O47" s="208">
        <v>0</v>
      </c>
      <c r="P47" s="208">
        <v>0</v>
      </c>
      <c r="Q47" s="208">
        <v>0</v>
      </c>
      <c r="R47" s="208">
        <f t="shared" si="33"/>
        <v>0</v>
      </c>
      <c r="S47" s="208">
        <v>0</v>
      </c>
      <c r="T47" s="208">
        <v>0</v>
      </c>
      <c r="U47" s="208">
        <v>0</v>
      </c>
      <c r="V47" s="208">
        <f t="shared" si="34"/>
        <v>0</v>
      </c>
      <c r="W47" s="208">
        <v>0</v>
      </c>
      <c r="X47" s="208">
        <v>0</v>
      </c>
      <c r="Y47" s="208">
        <v>0</v>
      </c>
      <c r="Z47" s="208">
        <f t="shared" si="35"/>
        <v>0</v>
      </c>
      <c r="AA47" s="229"/>
      <c r="AB47" s="179">
        <f t="shared" si="36"/>
        <v>0</v>
      </c>
      <c r="AC47" s="179"/>
      <c r="AD47" s="179"/>
      <c r="AE47" s="179"/>
      <c r="AF47" s="179"/>
      <c r="AG47" s="179"/>
      <c r="AH47" s="180">
        <f t="shared" si="8"/>
        <v>0</v>
      </c>
    </row>
    <row r="48" spans="1:34" ht="42" outlineLevel="2">
      <c r="A48" s="268"/>
      <c r="B48" s="268"/>
      <c r="C48" s="268"/>
      <c r="D48" s="269"/>
      <c r="E48" s="270" t="s">
        <v>23</v>
      </c>
      <c r="F48" s="271"/>
      <c r="G48" s="271"/>
      <c r="H48" s="272"/>
      <c r="I48" s="273"/>
      <c r="J48" s="274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5" t="s">
        <v>83</v>
      </c>
      <c r="AB48" s="141"/>
      <c r="AC48" s="141"/>
      <c r="AD48" s="141"/>
      <c r="AE48" s="141"/>
      <c r="AF48" s="141"/>
      <c r="AG48" s="141"/>
      <c r="AH48" s="105">
        <f t="shared" si="8"/>
        <v>0</v>
      </c>
    </row>
    <row r="49" spans="1:34" ht="21" customHeight="1" outlineLevel="2">
      <c r="A49" s="364"/>
      <c r="B49" s="364"/>
      <c r="C49" s="364"/>
      <c r="D49" s="365"/>
      <c r="E49" s="629" t="s">
        <v>118</v>
      </c>
      <c r="F49" s="367"/>
      <c r="G49" s="367" t="s">
        <v>58</v>
      </c>
      <c r="H49" s="368">
        <f t="shared" ref="H49:Z49" si="37">H51+H53+H55+H57</f>
        <v>944000</v>
      </c>
      <c r="I49" s="244">
        <f t="shared" si="37"/>
        <v>944000</v>
      </c>
      <c r="J49" s="245">
        <f t="shared" si="37"/>
        <v>0</v>
      </c>
      <c r="K49" s="368">
        <f t="shared" si="37"/>
        <v>0</v>
      </c>
      <c r="L49" s="368">
        <f t="shared" si="37"/>
        <v>277320</v>
      </c>
      <c r="M49" s="368">
        <f t="shared" si="37"/>
        <v>32350</v>
      </c>
      <c r="N49" s="368">
        <f t="shared" si="37"/>
        <v>309670</v>
      </c>
      <c r="O49" s="368">
        <f t="shared" si="37"/>
        <v>23300</v>
      </c>
      <c r="P49" s="368">
        <f t="shared" si="37"/>
        <v>0</v>
      </c>
      <c r="Q49" s="368">
        <f t="shared" si="37"/>
        <v>90000</v>
      </c>
      <c r="R49" s="368">
        <f t="shared" si="37"/>
        <v>113300</v>
      </c>
      <c r="S49" s="368">
        <f t="shared" si="37"/>
        <v>34390</v>
      </c>
      <c r="T49" s="368">
        <f t="shared" si="37"/>
        <v>203310</v>
      </c>
      <c r="U49" s="368">
        <f t="shared" si="37"/>
        <v>254300</v>
      </c>
      <c r="V49" s="368">
        <f t="shared" si="37"/>
        <v>492000</v>
      </c>
      <c r="W49" s="368">
        <f t="shared" si="37"/>
        <v>0</v>
      </c>
      <c r="X49" s="368">
        <f t="shared" si="37"/>
        <v>29030</v>
      </c>
      <c r="Y49" s="368">
        <f t="shared" si="37"/>
        <v>0</v>
      </c>
      <c r="Z49" s="368">
        <f t="shared" si="37"/>
        <v>29030</v>
      </c>
      <c r="AA49" s="369"/>
      <c r="AB49" s="141"/>
      <c r="AC49" s="141"/>
      <c r="AD49" s="141"/>
      <c r="AE49" s="141"/>
      <c r="AF49" s="141"/>
      <c r="AG49" s="141"/>
      <c r="AH49" s="105">
        <f t="shared" si="8"/>
        <v>944000</v>
      </c>
    </row>
    <row r="50" spans="1:34" ht="21" customHeight="1" outlineLevel="2">
      <c r="A50" s="247"/>
      <c r="B50" s="247"/>
      <c r="C50" s="247"/>
      <c r="D50" s="248"/>
      <c r="E50" s="249" t="s">
        <v>118</v>
      </c>
      <c r="F50" s="250"/>
      <c r="G50" s="251" t="s">
        <v>59</v>
      </c>
      <c r="H50" s="243">
        <f t="shared" ref="H50:Z50" si="38">H52+H54+H56+H58</f>
        <v>0</v>
      </c>
      <c r="I50" s="252">
        <f t="shared" si="38"/>
        <v>0</v>
      </c>
      <c r="J50" s="253">
        <f t="shared" si="38"/>
        <v>0</v>
      </c>
      <c r="K50" s="254">
        <f t="shared" si="38"/>
        <v>0</v>
      </c>
      <c r="L50" s="254">
        <f t="shared" si="38"/>
        <v>0</v>
      </c>
      <c r="M50" s="254">
        <f t="shared" si="38"/>
        <v>0</v>
      </c>
      <c r="N50" s="254">
        <f t="shared" si="38"/>
        <v>0</v>
      </c>
      <c r="O50" s="254">
        <f t="shared" si="38"/>
        <v>0</v>
      </c>
      <c r="P50" s="254">
        <f t="shared" si="38"/>
        <v>0</v>
      </c>
      <c r="Q50" s="254">
        <f t="shared" si="38"/>
        <v>0</v>
      </c>
      <c r="R50" s="254">
        <f t="shared" si="38"/>
        <v>0</v>
      </c>
      <c r="S50" s="254">
        <f t="shared" si="38"/>
        <v>0</v>
      </c>
      <c r="T50" s="254">
        <f t="shared" si="38"/>
        <v>0</v>
      </c>
      <c r="U50" s="254">
        <f t="shared" si="38"/>
        <v>0</v>
      </c>
      <c r="V50" s="254">
        <f t="shared" si="38"/>
        <v>0</v>
      </c>
      <c r="W50" s="254">
        <f t="shared" si="38"/>
        <v>0</v>
      </c>
      <c r="X50" s="254">
        <f t="shared" si="38"/>
        <v>0</v>
      </c>
      <c r="Y50" s="254">
        <f t="shared" si="38"/>
        <v>0</v>
      </c>
      <c r="Z50" s="254">
        <f t="shared" si="38"/>
        <v>0</v>
      </c>
      <c r="AA50" s="255"/>
      <c r="AB50" s="141"/>
      <c r="AC50" s="141"/>
      <c r="AD50" s="141"/>
      <c r="AE50" s="141"/>
      <c r="AF50" s="141"/>
      <c r="AG50" s="141"/>
      <c r="AH50" s="105">
        <f t="shared" si="8"/>
        <v>0</v>
      </c>
    </row>
    <row r="51" spans="1:34" ht="42" outlineLevel="3">
      <c r="A51" s="256"/>
      <c r="B51" s="256"/>
      <c r="C51" s="256"/>
      <c r="D51" s="257"/>
      <c r="E51" s="258" t="s">
        <v>127</v>
      </c>
      <c r="F51" s="259"/>
      <c r="G51" s="259" t="s">
        <v>58</v>
      </c>
      <c r="H51" s="260">
        <f t="shared" ref="H51:H58" si="39">I51</f>
        <v>0</v>
      </c>
      <c r="I51" s="100">
        <f t="shared" ref="I51:I58" si="40">N51+R51+V51+Z51</f>
        <v>0</v>
      </c>
      <c r="J51" s="236">
        <v>0</v>
      </c>
      <c r="K51" s="203">
        <v>0</v>
      </c>
      <c r="L51" s="203">
        <v>0</v>
      </c>
      <c r="M51" s="203">
        <v>0</v>
      </c>
      <c r="N51" s="99">
        <f t="shared" ref="N51:N58" si="41">SUM(K51:M51)</f>
        <v>0</v>
      </c>
      <c r="O51" s="203">
        <v>0</v>
      </c>
      <c r="P51" s="203">
        <v>0</v>
      </c>
      <c r="Q51" s="203">
        <v>0</v>
      </c>
      <c r="R51" s="99">
        <f t="shared" ref="R51:R58" si="42">SUM(O51:Q51)</f>
        <v>0</v>
      </c>
      <c r="S51" s="203">
        <v>0</v>
      </c>
      <c r="T51" s="203">
        <v>0</v>
      </c>
      <c r="U51" s="203">
        <v>0</v>
      </c>
      <c r="V51" s="99">
        <f t="shared" ref="V51:V58" si="43">SUM(S51:U51)</f>
        <v>0</v>
      </c>
      <c r="W51" s="203">
        <v>0</v>
      </c>
      <c r="X51" s="203">
        <v>0</v>
      </c>
      <c r="Y51" s="203">
        <v>0</v>
      </c>
      <c r="Z51" s="99">
        <f t="shared" ref="Z51:Z58" si="44">SUM(W51:Y51)</f>
        <v>0</v>
      </c>
      <c r="AA51" s="261"/>
      <c r="AB51" s="141"/>
      <c r="AC51" s="141"/>
      <c r="AD51" s="141"/>
      <c r="AE51" s="141"/>
      <c r="AF51" s="141"/>
      <c r="AG51" s="141"/>
      <c r="AH51" s="105">
        <f t="shared" si="8"/>
        <v>0</v>
      </c>
    </row>
    <row r="52" spans="1:34" ht="21" customHeight="1" outlineLevel="3">
      <c r="A52" s="262"/>
      <c r="B52" s="262"/>
      <c r="C52" s="262"/>
      <c r="D52" s="263"/>
      <c r="E52" s="264"/>
      <c r="F52" s="242"/>
      <c r="G52" s="242" t="s">
        <v>59</v>
      </c>
      <c r="H52" s="101">
        <f t="shared" si="39"/>
        <v>0</v>
      </c>
      <c r="I52" s="104">
        <f t="shared" si="40"/>
        <v>0</v>
      </c>
      <c r="J52" s="265">
        <v>0</v>
      </c>
      <c r="K52" s="211">
        <v>0</v>
      </c>
      <c r="L52" s="211">
        <v>0</v>
      </c>
      <c r="M52" s="211">
        <v>0</v>
      </c>
      <c r="N52" s="103">
        <f t="shared" si="41"/>
        <v>0</v>
      </c>
      <c r="O52" s="211">
        <v>0</v>
      </c>
      <c r="P52" s="211">
        <v>0</v>
      </c>
      <c r="Q52" s="211">
        <v>0</v>
      </c>
      <c r="R52" s="103">
        <f t="shared" si="42"/>
        <v>0</v>
      </c>
      <c r="S52" s="211">
        <v>0</v>
      </c>
      <c r="T52" s="211">
        <v>0</v>
      </c>
      <c r="U52" s="211">
        <v>0</v>
      </c>
      <c r="V52" s="103">
        <f t="shared" si="43"/>
        <v>0</v>
      </c>
      <c r="W52" s="211">
        <v>0</v>
      </c>
      <c r="X52" s="211">
        <v>0</v>
      </c>
      <c r="Y52" s="211">
        <v>0</v>
      </c>
      <c r="Z52" s="103">
        <f t="shared" si="44"/>
        <v>0</v>
      </c>
      <c r="AA52" s="266"/>
      <c r="AB52" s="141"/>
      <c r="AC52" s="141"/>
      <c r="AD52" s="141"/>
      <c r="AE52" s="141"/>
      <c r="AF52" s="141"/>
      <c r="AG52" s="141"/>
      <c r="AH52" s="105">
        <f t="shared" si="8"/>
        <v>0</v>
      </c>
    </row>
    <row r="53" spans="1:34" ht="69" customHeight="1" outlineLevel="3">
      <c r="A53" s="256"/>
      <c r="B53" s="256"/>
      <c r="C53" s="256"/>
      <c r="D53" s="257"/>
      <c r="E53" s="258" t="s">
        <v>128</v>
      </c>
      <c r="F53" s="259"/>
      <c r="G53" s="259" t="s">
        <v>58</v>
      </c>
      <c r="H53" s="99">
        <f t="shared" si="39"/>
        <v>180000</v>
      </c>
      <c r="I53" s="100">
        <f t="shared" si="40"/>
        <v>180000</v>
      </c>
      <c r="J53" s="236">
        <v>0</v>
      </c>
      <c r="K53" s="99">
        <v>0</v>
      </c>
      <c r="L53" s="99">
        <v>37320</v>
      </c>
      <c r="M53" s="99">
        <v>32350</v>
      </c>
      <c r="N53" s="99">
        <f t="shared" si="41"/>
        <v>69670</v>
      </c>
      <c r="O53" s="99">
        <v>23300</v>
      </c>
      <c r="P53" s="99">
        <v>0</v>
      </c>
      <c r="Q53" s="99">
        <v>0</v>
      </c>
      <c r="R53" s="99">
        <f t="shared" si="42"/>
        <v>23300</v>
      </c>
      <c r="S53" s="99"/>
      <c r="T53" s="99">
        <v>29000</v>
      </c>
      <c r="U53" s="99">
        <v>29000</v>
      </c>
      <c r="V53" s="99">
        <f t="shared" si="43"/>
        <v>58000</v>
      </c>
      <c r="W53" s="99"/>
      <c r="X53" s="99">
        <v>29030</v>
      </c>
      <c r="Y53" s="99"/>
      <c r="Z53" s="99">
        <f t="shared" si="44"/>
        <v>29030</v>
      </c>
      <c r="AA53" s="261"/>
      <c r="AB53" s="141"/>
      <c r="AC53" s="141"/>
      <c r="AD53" s="141"/>
      <c r="AE53" s="141"/>
      <c r="AF53" s="141"/>
      <c r="AG53" s="141"/>
      <c r="AH53" s="105">
        <f t="shared" si="8"/>
        <v>180000</v>
      </c>
    </row>
    <row r="54" spans="1:34" ht="21" customHeight="1" outlineLevel="3">
      <c r="A54" s="262"/>
      <c r="B54" s="262"/>
      <c r="C54" s="262"/>
      <c r="D54" s="263"/>
      <c r="E54" s="264"/>
      <c r="F54" s="242"/>
      <c r="G54" s="242" t="s">
        <v>59</v>
      </c>
      <c r="H54" s="103">
        <f t="shared" si="39"/>
        <v>0</v>
      </c>
      <c r="I54" s="104">
        <f t="shared" si="40"/>
        <v>0</v>
      </c>
      <c r="J54" s="265">
        <v>0</v>
      </c>
      <c r="K54" s="103">
        <v>0</v>
      </c>
      <c r="L54" s="103">
        <v>0</v>
      </c>
      <c r="M54" s="103">
        <v>0</v>
      </c>
      <c r="N54" s="103">
        <f t="shared" si="41"/>
        <v>0</v>
      </c>
      <c r="O54" s="103">
        <v>0</v>
      </c>
      <c r="P54" s="103">
        <v>0</v>
      </c>
      <c r="Q54" s="103">
        <v>0</v>
      </c>
      <c r="R54" s="103">
        <f t="shared" si="42"/>
        <v>0</v>
      </c>
      <c r="S54" s="103">
        <v>0</v>
      </c>
      <c r="T54" s="103">
        <v>0</v>
      </c>
      <c r="U54" s="103">
        <v>0</v>
      </c>
      <c r="V54" s="103">
        <f t="shared" si="43"/>
        <v>0</v>
      </c>
      <c r="W54" s="103">
        <v>0</v>
      </c>
      <c r="X54" s="103">
        <v>0</v>
      </c>
      <c r="Y54" s="103">
        <v>0</v>
      </c>
      <c r="Z54" s="103">
        <f t="shared" si="44"/>
        <v>0</v>
      </c>
      <c r="AA54" s="266"/>
      <c r="AB54" s="141"/>
      <c r="AC54" s="141"/>
      <c r="AD54" s="141"/>
      <c r="AE54" s="141"/>
      <c r="AF54" s="141"/>
      <c r="AG54" s="141"/>
      <c r="AH54" s="105">
        <f t="shared" si="8"/>
        <v>0</v>
      </c>
    </row>
    <row r="55" spans="1:34" ht="42" outlineLevel="3">
      <c r="A55" s="256"/>
      <c r="B55" s="256"/>
      <c r="C55" s="256"/>
      <c r="D55" s="257"/>
      <c r="E55" s="258" t="s">
        <v>88</v>
      </c>
      <c r="F55" s="259"/>
      <c r="G55" s="259" t="s">
        <v>58</v>
      </c>
      <c r="H55" s="99">
        <f t="shared" si="39"/>
        <v>764000</v>
      </c>
      <c r="I55" s="100">
        <f t="shared" si="40"/>
        <v>764000</v>
      </c>
      <c r="J55" s="236">
        <v>0</v>
      </c>
      <c r="K55" s="99">
        <v>0</v>
      </c>
      <c r="L55" s="99">
        <v>240000</v>
      </c>
      <c r="M55" s="99">
        <v>0</v>
      </c>
      <c r="N55" s="99">
        <f t="shared" si="41"/>
        <v>240000</v>
      </c>
      <c r="O55" s="99">
        <v>0</v>
      </c>
      <c r="P55" s="99">
        <v>0</v>
      </c>
      <c r="Q55" s="99">
        <v>90000</v>
      </c>
      <c r="R55" s="99">
        <f t="shared" si="42"/>
        <v>90000</v>
      </c>
      <c r="S55" s="99">
        <v>34390</v>
      </c>
      <c r="T55" s="99">
        <v>174310</v>
      </c>
      <c r="U55" s="99">
        <v>225300</v>
      </c>
      <c r="V55" s="99">
        <f t="shared" si="43"/>
        <v>434000</v>
      </c>
      <c r="W55" s="99">
        <v>0</v>
      </c>
      <c r="X55" s="99">
        <v>0</v>
      </c>
      <c r="Y55" s="99">
        <v>0</v>
      </c>
      <c r="Z55" s="99">
        <f t="shared" si="44"/>
        <v>0</v>
      </c>
      <c r="AA55" s="261"/>
      <c r="AB55" s="141"/>
      <c r="AC55" s="141"/>
      <c r="AD55" s="141"/>
      <c r="AE55" s="141"/>
      <c r="AF55" s="141"/>
      <c r="AG55" s="141"/>
      <c r="AH55" s="105">
        <f t="shared" si="8"/>
        <v>764000</v>
      </c>
    </row>
    <row r="56" spans="1:34" ht="21" customHeight="1" outlineLevel="3">
      <c r="A56" s="262"/>
      <c r="B56" s="262"/>
      <c r="C56" s="262"/>
      <c r="D56" s="263"/>
      <c r="E56" s="264"/>
      <c r="F56" s="242"/>
      <c r="G56" s="242" t="s">
        <v>59</v>
      </c>
      <c r="H56" s="103">
        <f t="shared" si="39"/>
        <v>0</v>
      </c>
      <c r="I56" s="104">
        <f t="shared" si="40"/>
        <v>0</v>
      </c>
      <c r="J56" s="265">
        <v>0</v>
      </c>
      <c r="K56" s="103">
        <v>0</v>
      </c>
      <c r="L56" s="103">
        <v>0</v>
      </c>
      <c r="M56" s="103">
        <v>0</v>
      </c>
      <c r="N56" s="103">
        <f t="shared" si="41"/>
        <v>0</v>
      </c>
      <c r="O56" s="103">
        <v>0</v>
      </c>
      <c r="P56" s="103"/>
      <c r="Q56" s="103">
        <v>0</v>
      </c>
      <c r="R56" s="103">
        <f t="shared" si="42"/>
        <v>0</v>
      </c>
      <c r="S56" s="103">
        <v>0</v>
      </c>
      <c r="T56" s="103">
        <v>0</v>
      </c>
      <c r="U56" s="103">
        <v>0</v>
      </c>
      <c r="V56" s="103">
        <f t="shared" si="43"/>
        <v>0</v>
      </c>
      <c r="W56" s="103">
        <v>0</v>
      </c>
      <c r="X56" s="103">
        <v>0</v>
      </c>
      <c r="Y56" s="103">
        <v>0</v>
      </c>
      <c r="Z56" s="103">
        <f t="shared" si="44"/>
        <v>0</v>
      </c>
      <c r="AA56" s="266"/>
      <c r="AB56" s="141"/>
      <c r="AC56" s="141"/>
      <c r="AD56" s="141"/>
      <c r="AE56" s="141"/>
      <c r="AF56" s="141"/>
      <c r="AG56" s="141"/>
      <c r="AH56" s="105">
        <f t="shared" si="8"/>
        <v>0</v>
      </c>
    </row>
    <row r="57" spans="1:34" ht="42" outlineLevel="3">
      <c r="A57" s="256"/>
      <c r="B57" s="256"/>
      <c r="C57" s="256"/>
      <c r="D57" s="257"/>
      <c r="E57" s="258" t="s">
        <v>89</v>
      </c>
      <c r="F57" s="259"/>
      <c r="G57" s="259" t="s">
        <v>58</v>
      </c>
      <c r="H57" s="99">
        <f t="shared" si="39"/>
        <v>0</v>
      </c>
      <c r="I57" s="100">
        <f t="shared" si="40"/>
        <v>0</v>
      </c>
      <c r="J57" s="236">
        <f t="shared" ref="J57:J58" si="45">N57+R57+V57+Z57</f>
        <v>0</v>
      </c>
      <c r="K57" s="203">
        <v>0</v>
      </c>
      <c r="L57" s="203">
        <v>0</v>
      </c>
      <c r="M57" s="203">
        <v>0</v>
      </c>
      <c r="N57" s="99">
        <f t="shared" si="41"/>
        <v>0</v>
      </c>
      <c r="O57" s="203">
        <v>0</v>
      </c>
      <c r="P57" s="203">
        <v>0</v>
      </c>
      <c r="Q57" s="203">
        <v>0</v>
      </c>
      <c r="R57" s="99">
        <f t="shared" si="42"/>
        <v>0</v>
      </c>
      <c r="S57" s="203">
        <v>0</v>
      </c>
      <c r="T57" s="203">
        <v>0</v>
      </c>
      <c r="U57" s="203">
        <v>0</v>
      </c>
      <c r="V57" s="99">
        <f t="shared" si="43"/>
        <v>0</v>
      </c>
      <c r="W57" s="203">
        <v>0</v>
      </c>
      <c r="X57" s="203">
        <v>0</v>
      </c>
      <c r="Y57" s="203">
        <v>0</v>
      </c>
      <c r="Z57" s="99">
        <f t="shared" si="44"/>
        <v>0</v>
      </c>
      <c r="AA57" s="261"/>
      <c r="AB57" s="141"/>
      <c r="AC57" s="141"/>
      <c r="AD57" s="141"/>
      <c r="AE57" s="141"/>
      <c r="AF57" s="141"/>
      <c r="AG57" s="141"/>
      <c r="AH57" s="105">
        <f t="shared" si="8"/>
        <v>0</v>
      </c>
    </row>
    <row r="58" spans="1:34" ht="21" customHeight="1" outlineLevel="3">
      <c r="A58" s="262"/>
      <c r="B58" s="262"/>
      <c r="C58" s="262"/>
      <c r="D58" s="263"/>
      <c r="E58" s="264"/>
      <c r="F58" s="242"/>
      <c r="G58" s="242" t="s">
        <v>59</v>
      </c>
      <c r="H58" s="103">
        <f t="shared" si="39"/>
        <v>0</v>
      </c>
      <c r="I58" s="104">
        <f t="shared" si="40"/>
        <v>0</v>
      </c>
      <c r="J58" s="265">
        <f t="shared" si="45"/>
        <v>0</v>
      </c>
      <c r="K58" s="211">
        <v>0</v>
      </c>
      <c r="L58" s="211">
        <v>0</v>
      </c>
      <c r="M58" s="211">
        <v>0</v>
      </c>
      <c r="N58" s="103">
        <f t="shared" si="41"/>
        <v>0</v>
      </c>
      <c r="O58" s="211">
        <v>0</v>
      </c>
      <c r="P58" s="211">
        <v>0</v>
      </c>
      <c r="Q58" s="211">
        <v>0</v>
      </c>
      <c r="R58" s="103">
        <f t="shared" si="42"/>
        <v>0</v>
      </c>
      <c r="S58" s="211">
        <v>0</v>
      </c>
      <c r="T58" s="211">
        <v>0</v>
      </c>
      <c r="U58" s="211">
        <v>0</v>
      </c>
      <c r="V58" s="103">
        <f t="shared" si="43"/>
        <v>0</v>
      </c>
      <c r="W58" s="211">
        <v>0</v>
      </c>
      <c r="X58" s="211">
        <v>0</v>
      </c>
      <c r="Y58" s="211">
        <v>0</v>
      </c>
      <c r="Z58" s="103">
        <f t="shared" si="44"/>
        <v>0</v>
      </c>
      <c r="AA58" s="266"/>
      <c r="AB58" s="141"/>
      <c r="AC58" s="141"/>
      <c r="AD58" s="141"/>
      <c r="AE58" s="141"/>
      <c r="AF58" s="141"/>
      <c r="AG58" s="141"/>
      <c r="AH58" s="105">
        <f t="shared" si="8"/>
        <v>0</v>
      </c>
    </row>
    <row r="59" spans="1:34" s="181" customFormat="1" ht="42" outlineLevel="2">
      <c r="A59" s="620"/>
      <c r="B59" s="620"/>
      <c r="C59" s="620"/>
      <c r="D59" s="621"/>
      <c r="E59" s="622" t="s">
        <v>90</v>
      </c>
      <c r="F59" s="623"/>
      <c r="G59" s="623"/>
      <c r="H59" s="624"/>
      <c r="I59" s="625"/>
      <c r="J59" s="626"/>
      <c r="K59" s="624"/>
      <c r="L59" s="624"/>
      <c r="M59" s="624"/>
      <c r="N59" s="624"/>
      <c r="O59" s="624"/>
      <c r="P59" s="624"/>
      <c r="Q59" s="624"/>
      <c r="R59" s="624"/>
      <c r="S59" s="624"/>
      <c r="T59" s="624"/>
      <c r="U59" s="624"/>
      <c r="V59" s="624"/>
      <c r="W59" s="624"/>
      <c r="X59" s="624"/>
      <c r="Y59" s="624"/>
      <c r="Z59" s="624"/>
      <c r="AA59" s="627" t="s">
        <v>26</v>
      </c>
      <c r="AB59" s="179"/>
      <c r="AC59" s="179"/>
      <c r="AD59" s="179"/>
      <c r="AE59" s="179"/>
      <c r="AF59" s="179"/>
      <c r="AG59" s="179"/>
      <c r="AH59" s="180">
        <f t="shared" si="8"/>
        <v>0</v>
      </c>
    </row>
    <row r="60" spans="1:34" s="181" customFormat="1" ht="18.75" customHeight="1" outlineLevel="2">
      <c r="A60" s="371"/>
      <c r="B60" s="371"/>
      <c r="C60" s="371"/>
      <c r="D60" s="372"/>
      <c r="E60" s="619" t="s">
        <v>118</v>
      </c>
      <c r="F60" s="374"/>
      <c r="G60" s="374" t="s">
        <v>58</v>
      </c>
      <c r="H60" s="354">
        <f t="shared" ref="H60:Z60" si="46">H62+H64+H66+H68</f>
        <v>5158833000</v>
      </c>
      <c r="I60" s="186">
        <f t="shared" si="46"/>
        <v>5158833000</v>
      </c>
      <c r="J60" s="187">
        <f t="shared" si="46"/>
        <v>0</v>
      </c>
      <c r="K60" s="354">
        <f t="shared" si="46"/>
        <v>429884096</v>
      </c>
      <c r="L60" s="354">
        <f t="shared" si="46"/>
        <v>429885496</v>
      </c>
      <c r="M60" s="354">
        <f t="shared" si="46"/>
        <v>429898166</v>
      </c>
      <c r="N60" s="354">
        <f t="shared" si="46"/>
        <v>1289667758</v>
      </c>
      <c r="O60" s="354">
        <f t="shared" si="46"/>
        <v>429895856</v>
      </c>
      <c r="P60" s="354">
        <f t="shared" si="46"/>
        <v>430079586</v>
      </c>
      <c r="Q60" s="354">
        <f t="shared" si="46"/>
        <v>429884096</v>
      </c>
      <c r="R60" s="354">
        <f t="shared" si="46"/>
        <v>1289859538</v>
      </c>
      <c r="S60" s="354">
        <f t="shared" si="46"/>
        <v>429884096</v>
      </c>
      <c r="T60" s="354">
        <f t="shared" si="46"/>
        <v>429884096</v>
      </c>
      <c r="U60" s="354">
        <f t="shared" si="46"/>
        <v>429884096</v>
      </c>
      <c r="V60" s="354">
        <f t="shared" si="46"/>
        <v>1289652288</v>
      </c>
      <c r="W60" s="354">
        <f t="shared" si="46"/>
        <v>429884096</v>
      </c>
      <c r="X60" s="354">
        <f t="shared" si="46"/>
        <v>429884096</v>
      </c>
      <c r="Y60" s="354">
        <f t="shared" si="46"/>
        <v>429885224</v>
      </c>
      <c r="Z60" s="354">
        <f t="shared" si="46"/>
        <v>1289653416</v>
      </c>
      <c r="AA60" s="375"/>
      <c r="AB60" s="179"/>
      <c r="AC60" s="179"/>
      <c r="AD60" s="179"/>
      <c r="AE60" s="179"/>
      <c r="AF60" s="179"/>
      <c r="AG60" s="179"/>
      <c r="AH60" s="180">
        <f t="shared" si="8"/>
        <v>5158833000</v>
      </c>
    </row>
    <row r="61" spans="1:34" s="181" customFormat="1" ht="18.75" customHeight="1" outlineLevel="2">
      <c r="A61" s="188"/>
      <c r="B61" s="188"/>
      <c r="C61" s="188"/>
      <c r="D61" s="189"/>
      <c r="E61" s="190" t="s">
        <v>118</v>
      </c>
      <c r="F61" s="191"/>
      <c r="G61" s="192" t="s">
        <v>59</v>
      </c>
      <c r="H61" s="195">
        <f t="shared" ref="H61:Z61" si="47">H63+H65+H67+H69</f>
        <v>0</v>
      </c>
      <c r="I61" s="193">
        <f t="shared" si="47"/>
        <v>0</v>
      </c>
      <c r="J61" s="194">
        <f t="shared" si="47"/>
        <v>0</v>
      </c>
      <c r="K61" s="195">
        <f t="shared" si="47"/>
        <v>0</v>
      </c>
      <c r="L61" s="195">
        <f t="shared" si="47"/>
        <v>0</v>
      </c>
      <c r="M61" s="195">
        <f t="shared" si="47"/>
        <v>0</v>
      </c>
      <c r="N61" s="195">
        <f t="shared" si="47"/>
        <v>0</v>
      </c>
      <c r="O61" s="195">
        <f t="shared" si="47"/>
        <v>0</v>
      </c>
      <c r="P61" s="195">
        <f t="shared" si="47"/>
        <v>0</v>
      </c>
      <c r="Q61" s="195">
        <f t="shared" si="47"/>
        <v>0</v>
      </c>
      <c r="R61" s="195">
        <f t="shared" si="47"/>
        <v>0</v>
      </c>
      <c r="S61" s="195">
        <f t="shared" si="47"/>
        <v>0</v>
      </c>
      <c r="T61" s="195">
        <f t="shared" si="47"/>
        <v>0</v>
      </c>
      <c r="U61" s="195">
        <f t="shared" si="47"/>
        <v>0</v>
      </c>
      <c r="V61" s="195">
        <f t="shared" si="47"/>
        <v>0</v>
      </c>
      <c r="W61" s="195">
        <f t="shared" si="47"/>
        <v>0</v>
      </c>
      <c r="X61" s="195">
        <f t="shared" si="47"/>
        <v>0</v>
      </c>
      <c r="Y61" s="195">
        <f t="shared" si="47"/>
        <v>0</v>
      </c>
      <c r="Z61" s="195">
        <f t="shared" si="47"/>
        <v>0</v>
      </c>
      <c r="AA61" s="196"/>
      <c r="AB61" s="179"/>
      <c r="AC61" s="179"/>
      <c r="AD61" s="179"/>
      <c r="AE61" s="179"/>
      <c r="AF61" s="179"/>
      <c r="AG61" s="179"/>
      <c r="AH61" s="180">
        <f t="shared" si="8"/>
        <v>0</v>
      </c>
    </row>
    <row r="62" spans="1:34" s="181" customFormat="1" ht="63" customHeight="1" outlineLevel="3">
      <c r="A62" s="613"/>
      <c r="B62" s="613"/>
      <c r="C62" s="613"/>
      <c r="D62" s="614"/>
      <c r="E62" s="615" t="s">
        <v>191</v>
      </c>
      <c r="F62" s="616"/>
      <c r="G62" s="616" t="s">
        <v>58</v>
      </c>
      <c r="H62" s="353">
        <f t="shared" ref="H62:H69" si="48">I62</f>
        <v>5158505000</v>
      </c>
      <c r="I62" s="202">
        <f t="shared" ref="I62:I69" si="49">N62+R62+V62+Z62</f>
        <v>5158505000</v>
      </c>
      <c r="J62" s="617">
        <v>0</v>
      </c>
      <c r="K62" s="353">
        <v>429875416</v>
      </c>
      <c r="L62" s="353">
        <v>429875416</v>
      </c>
      <c r="M62" s="353">
        <v>429875416</v>
      </c>
      <c r="N62" s="353">
        <f t="shared" ref="N62:N66" si="50">SUM(K62:M62)</f>
        <v>1289626248</v>
      </c>
      <c r="O62" s="353">
        <v>429875416</v>
      </c>
      <c r="P62" s="353">
        <v>429875416</v>
      </c>
      <c r="Q62" s="353">
        <v>429875416</v>
      </c>
      <c r="R62" s="353">
        <f t="shared" ref="R62:R66" si="51">SUM(O62:Q62)</f>
        <v>1289626248</v>
      </c>
      <c r="S62" s="353">
        <v>429875416</v>
      </c>
      <c r="T62" s="353">
        <v>429875416</v>
      </c>
      <c r="U62" s="353">
        <v>429875416</v>
      </c>
      <c r="V62" s="353">
        <f t="shared" ref="V62:V66" si="52">SUM(S62:U62)</f>
        <v>1289626248</v>
      </c>
      <c r="W62" s="353">
        <v>429875416</v>
      </c>
      <c r="X62" s="353">
        <v>429875416</v>
      </c>
      <c r="Y62" s="353">
        <v>429875424</v>
      </c>
      <c r="Z62" s="353">
        <f t="shared" ref="Z62:Z66" si="53">SUM(W62:Y62)</f>
        <v>1289626256</v>
      </c>
      <c r="AA62" s="618"/>
      <c r="AB62" s="179"/>
      <c r="AC62" s="179"/>
      <c r="AD62" s="179"/>
      <c r="AE62" s="179"/>
      <c r="AF62" s="179"/>
      <c r="AG62" s="179"/>
      <c r="AH62" s="180">
        <f t="shared" si="8"/>
        <v>5158505000</v>
      </c>
    </row>
    <row r="63" spans="1:34" s="181" customFormat="1" ht="21" customHeight="1" outlineLevel="3">
      <c r="A63" s="225"/>
      <c r="B63" s="225"/>
      <c r="C63" s="225"/>
      <c r="D63" s="226"/>
      <c r="E63" s="227"/>
      <c r="F63" s="192"/>
      <c r="G63" s="192" t="s">
        <v>59</v>
      </c>
      <c r="H63" s="229">
        <f t="shared" si="48"/>
        <v>0</v>
      </c>
      <c r="I63" s="376">
        <f t="shared" si="49"/>
        <v>0</v>
      </c>
      <c r="J63" s="377">
        <v>0</v>
      </c>
      <c r="K63" s="208">
        <v>0</v>
      </c>
      <c r="L63" s="208">
        <v>0</v>
      </c>
      <c r="M63" s="208">
        <v>0</v>
      </c>
      <c r="N63" s="208">
        <f t="shared" si="50"/>
        <v>0</v>
      </c>
      <c r="O63" s="208">
        <v>0</v>
      </c>
      <c r="P63" s="208">
        <v>0</v>
      </c>
      <c r="Q63" s="208">
        <v>0</v>
      </c>
      <c r="R63" s="208">
        <f t="shared" si="51"/>
        <v>0</v>
      </c>
      <c r="S63" s="208">
        <v>0</v>
      </c>
      <c r="T63" s="208">
        <v>0</v>
      </c>
      <c r="U63" s="208">
        <v>0</v>
      </c>
      <c r="V63" s="208">
        <f t="shared" si="52"/>
        <v>0</v>
      </c>
      <c r="W63" s="208">
        <v>0</v>
      </c>
      <c r="X63" s="208">
        <v>0</v>
      </c>
      <c r="Y63" s="208">
        <v>0</v>
      </c>
      <c r="Z63" s="208">
        <f t="shared" si="53"/>
        <v>0</v>
      </c>
      <c r="AA63" s="229"/>
      <c r="AB63" s="179"/>
      <c r="AC63" s="179"/>
      <c r="AD63" s="179"/>
      <c r="AE63" s="179"/>
      <c r="AF63" s="179"/>
      <c r="AG63" s="179"/>
      <c r="AH63" s="180">
        <f t="shared" si="8"/>
        <v>0</v>
      </c>
    </row>
    <row r="64" spans="1:34" s="181" customFormat="1" ht="42" outlineLevel="3">
      <c r="A64" s="371"/>
      <c r="B64" s="371"/>
      <c r="C64" s="371"/>
      <c r="D64" s="372"/>
      <c r="E64" s="373" t="s">
        <v>129</v>
      </c>
      <c r="F64" s="374"/>
      <c r="G64" s="374" t="s">
        <v>58</v>
      </c>
      <c r="H64" s="354">
        <f t="shared" si="48"/>
        <v>143990</v>
      </c>
      <c r="I64" s="186">
        <f t="shared" si="49"/>
        <v>143990</v>
      </c>
      <c r="J64" s="187">
        <v>0</v>
      </c>
      <c r="K64" s="354">
        <v>8680</v>
      </c>
      <c r="L64" s="354">
        <v>10080</v>
      </c>
      <c r="M64" s="354">
        <v>22750</v>
      </c>
      <c r="N64" s="354">
        <f t="shared" si="50"/>
        <v>41510</v>
      </c>
      <c r="O64" s="354">
        <v>20440</v>
      </c>
      <c r="P64" s="354">
        <v>20160</v>
      </c>
      <c r="Q64" s="354">
        <v>8680</v>
      </c>
      <c r="R64" s="354">
        <f t="shared" si="51"/>
        <v>49280</v>
      </c>
      <c r="S64" s="354">
        <v>8680</v>
      </c>
      <c r="T64" s="354">
        <v>8680</v>
      </c>
      <c r="U64" s="354">
        <v>8680</v>
      </c>
      <c r="V64" s="354">
        <f t="shared" si="52"/>
        <v>26040</v>
      </c>
      <c r="W64" s="354">
        <v>8680</v>
      </c>
      <c r="X64" s="354">
        <v>8680</v>
      </c>
      <c r="Y64" s="354">
        <v>9800</v>
      </c>
      <c r="Z64" s="354">
        <f t="shared" si="53"/>
        <v>27160</v>
      </c>
      <c r="AA64" s="375"/>
      <c r="AB64" s="179"/>
      <c r="AC64" s="179"/>
      <c r="AD64" s="179"/>
      <c r="AE64" s="179"/>
      <c r="AF64" s="179"/>
      <c r="AG64" s="179"/>
      <c r="AH64" s="180">
        <f t="shared" si="8"/>
        <v>143990</v>
      </c>
    </row>
    <row r="65" spans="1:34" s="181" customFormat="1" ht="18" customHeight="1" outlineLevel="3">
      <c r="A65" s="225"/>
      <c r="B65" s="225"/>
      <c r="C65" s="225"/>
      <c r="D65" s="226"/>
      <c r="E65" s="227"/>
      <c r="F65" s="192"/>
      <c r="G65" s="192" t="s">
        <v>59</v>
      </c>
      <c r="H65" s="208">
        <f t="shared" si="48"/>
        <v>0</v>
      </c>
      <c r="I65" s="209">
        <f t="shared" si="49"/>
        <v>0</v>
      </c>
      <c r="J65" s="228"/>
      <c r="K65" s="208">
        <v>0</v>
      </c>
      <c r="L65" s="208">
        <v>0</v>
      </c>
      <c r="M65" s="208">
        <v>0</v>
      </c>
      <c r="N65" s="208">
        <f t="shared" si="50"/>
        <v>0</v>
      </c>
      <c r="O65" s="208">
        <v>0</v>
      </c>
      <c r="P65" s="208">
        <v>0</v>
      </c>
      <c r="Q65" s="208">
        <v>0</v>
      </c>
      <c r="R65" s="208">
        <f t="shared" si="51"/>
        <v>0</v>
      </c>
      <c r="S65" s="208">
        <v>0</v>
      </c>
      <c r="T65" s="208">
        <v>0</v>
      </c>
      <c r="U65" s="208">
        <v>0</v>
      </c>
      <c r="V65" s="208">
        <f t="shared" si="52"/>
        <v>0</v>
      </c>
      <c r="W65" s="208">
        <v>0</v>
      </c>
      <c r="X65" s="208">
        <v>0</v>
      </c>
      <c r="Y65" s="208">
        <v>0</v>
      </c>
      <c r="Z65" s="208">
        <f t="shared" si="53"/>
        <v>0</v>
      </c>
      <c r="AA65" s="229"/>
      <c r="AB65" s="179"/>
      <c r="AC65" s="179"/>
      <c r="AD65" s="179"/>
      <c r="AE65" s="179"/>
      <c r="AF65" s="179"/>
      <c r="AG65" s="179"/>
      <c r="AH65" s="180">
        <f t="shared" si="8"/>
        <v>0</v>
      </c>
    </row>
    <row r="66" spans="1:34" s="181" customFormat="1" ht="63" customHeight="1" outlineLevel="3">
      <c r="A66" s="371"/>
      <c r="B66" s="371"/>
      <c r="C66" s="371"/>
      <c r="D66" s="372"/>
      <c r="E66" s="373" t="s">
        <v>95</v>
      </c>
      <c r="F66" s="374"/>
      <c r="G66" s="374" t="s">
        <v>58</v>
      </c>
      <c r="H66" s="354">
        <f t="shared" si="48"/>
        <v>0</v>
      </c>
      <c r="I66" s="186">
        <f t="shared" si="49"/>
        <v>0</v>
      </c>
      <c r="J66" s="187">
        <v>0</v>
      </c>
      <c r="K66" s="354">
        <v>0</v>
      </c>
      <c r="L66" s="354">
        <v>0</v>
      </c>
      <c r="M66" s="354">
        <v>0</v>
      </c>
      <c r="N66" s="354">
        <f t="shared" si="50"/>
        <v>0</v>
      </c>
      <c r="O66" s="203">
        <v>0</v>
      </c>
      <c r="P66" s="203">
        <v>0</v>
      </c>
      <c r="Q66" s="203">
        <v>0</v>
      </c>
      <c r="R66" s="354">
        <f t="shared" si="51"/>
        <v>0</v>
      </c>
      <c r="S66" s="203">
        <v>0</v>
      </c>
      <c r="T66" s="203">
        <v>0</v>
      </c>
      <c r="U66" s="203">
        <v>0</v>
      </c>
      <c r="V66" s="354">
        <f t="shared" si="52"/>
        <v>0</v>
      </c>
      <c r="W66" s="203">
        <v>0</v>
      </c>
      <c r="X66" s="203">
        <v>0</v>
      </c>
      <c r="Y66" s="203">
        <v>0</v>
      </c>
      <c r="Z66" s="354">
        <f t="shared" si="53"/>
        <v>0</v>
      </c>
      <c r="AA66" s="375"/>
      <c r="AB66" s="179"/>
      <c r="AC66" s="179"/>
      <c r="AD66" s="179"/>
      <c r="AE66" s="179"/>
      <c r="AF66" s="179"/>
      <c r="AG66" s="179"/>
      <c r="AH66" s="180">
        <f t="shared" si="8"/>
        <v>0</v>
      </c>
    </row>
    <row r="67" spans="1:34" s="181" customFormat="1" ht="17.25" customHeight="1" outlineLevel="3">
      <c r="A67" s="225"/>
      <c r="B67" s="225"/>
      <c r="C67" s="225"/>
      <c r="D67" s="226"/>
      <c r="E67" s="227"/>
      <c r="F67" s="192"/>
      <c r="G67" s="670" t="s">
        <v>59</v>
      </c>
      <c r="H67" s="208">
        <f t="shared" si="48"/>
        <v>0</v>
      </c>
      <c r="I67" s="209">
        <f t="shared" si="49"/>
        <v>0</v>
      </c>
      <c r="J67" s="228">
        <v>0</v>
      </c>
      <c r="K67" s="208">
        <v>0</v>
      </c>
      <c r="L67" s="208">
        <v>0</v>
      </c>
      <c r="M67" s="208">
        <v>0</v>
      </c>
      <c r="N67" s="208"/>
      <c r="O67" s="208">
        <v>0</v>
      </c>
      <c r="P67" s="208">
        <v>0</v>
      </c>
      <c r="Q67" s="208">
        <v>0</v>
      </c>
      <c r="R67" s="208"/>
      <c r="S67" s="208">
        <v>0</v>
      </c>
      <c r="T67" s="208">
        <v>0</v>
      </c>
      <c r="U67" s="208">
        <v>0</v>
      </c>
      <c r="V67" s="208"/>
      <c r="W67" s="211">
        <v>0</v>
      </c>
      <c r="X67" s="211">
        <v>0</v>
      </c>
      <c r="Y67" s="211">
        <v>0</v>
      </c>
      <c r="Z67" s="208"/>
      <c r="AA67" s="229"/>
      <c r="AB67" s="179"/>
      <c r="AC67" s="179"/>
      <c r="AD67" s="179"/>
      <c r="AE67" s="179"/>
      <c r="AF67" s="179"/>
      <c r="AG67" s="179"/>
      <c r="AH67" s="180">
        <f t="shared" si="8"/>
        <v>0</v>
      </c>
    </row>
    <row r="68" spans="1:34" s="181" customFormat="1" ht="42" outlineLevel="3">
      <c r="A68" s="371"/>
      <c r="B68" s="371"/>
      <c r="C68" s="371"/>
      <c r="D68" s="372"/>
      <c r="E68" s="373" t="s">
        <v>149</v>
      </c>
      <c r="F68" s="374"/>
      <c r="G68" s="374" t="s">
        <v>58</v>
      </c>
      <c r="H68" s="354">
        <f t="shared" si="48"/>
        <v>184010</v>
      </c>
      <c r="I68" s="186">
        <f t="shared" si="49"/>
        <v>184010</v>
      </c>
      <c r="J68" s="187">
        <v>0</v>
      </c>
      <c r="K68" s="354">
        <v>0</v>
      </c>
      <c r="L68" s="354">
        <v>0</v>
      </c>
      <c r="M68" s="354">
        <v>0</v>
      </c>
      <c r="N68" s="354">
        <f>SUM(K68:M68)</f>
        <v>0</v>
      </c>
      <c r="O68" s="354">
        <v>0</v>
      </c>
      <c r="P68" s="354">
        <v>184010</v>
      </c>
      <c r="Q68" s="354">
        <v>0</v>
      </c>
      <c r="R68" s="354">
        <f t="shared" ref="R68:R69" si="54">SUM(O68:Q68)</f>
        <v>184010</v>
      </c>
      <c r="S68" s="354">
        <v>0</v>
      </c>
      <c r="T68" s="354">
        <v>0</v>
      </c>
      <c r="U68" s="354">
        <v>0</v>
      </c>
      <c r="V68" s="354">
        <f t="shared" ref="V68:V69" si="55">SUM(S68:U68)</f>
        <v>0</v>
      </c>
      <c r="W68" s="203">
        <v>0</v>
      </c>
      <c r="X68" s="203">
        <v>0</v>
      </c>
      <c r="Y68" s="203">
        <v>0</v>
      </c>
      <c r="Z68" s="354">
        <f t="shared" ref="Z68:Z69" si="56">SUM(W68:Y68)</f>
        <v>0</v>
      </c>
      <c r="AA68" s="375"/>
      <c r="AB68" s="179"/>
      <c r="AC68" s="179"/>
      <c r="AD68" s="179"/>
      <c r="AE68" s="179"/>
      <c r="AF68" s="179"/>
      <c r="AG68" s="179"/>
      <c r="AH68" s="180">
        <f t="shared" si="8"/>
        <v>184010</v>
      </c>
    </row>
    <row r="69" spans="1:34" s="181" customFormat="1" ht="17.25" customHeight="1" outlineLevel="3">
      <c r="A69" s="188"/>
      <c r="B69" s="188"/>
      <c r="C69" s="188"/>
      <c r="D69" s="189"/>
      <c r="E69" s="190"/>
      <c r="F69" s="191"/>
      <c r="G69" s="191" t="s">
        <v>59</v>
      </c>
      <c r="H69" s="195">
        <f t="shared" si="48"/>
        <v>0</v>
      </c>
      <c r="I69" s="209">
        <f t="shared" si="49"/>
        <v>0</v>
      </c>
      <c r="J69" s="194">
        <v>0</v>
      </c>
      <c r="K69" s="211">
        <v>0</v>
      </c>
      <c r="L69" s="211">
        <v>0</v>
      </c>
      <c r="M69" s="211">
        <v>0</v>
      </c>
      <c r="N69" s="208"/>
      <c r="O69" s="195">
        <v>0</v>
      </c>
      <c r="P69" s="195">
        <v>0</v>
      </c>
      <c r="Q69" s="195">
        <v>0</v>
      </c>
      <c r="R69" s="195">
        <f t="shared" si="54"/>
        <v>0</v>
      </c>
      <c r="S69" s="195">
        <v>0</v>
      </c>
      <c r="T69" s="195">
        <v>0</v>
      </c>
      <c r="U69" s="195">
        <v>0</v>
      </c>
      <c r="V69" s="195">
        <f t="shared" si="55"/>
        <v>0</v>
      </c>
      <c r="W69" s="211">
        <v>0</v>
      </c>
      <c r="X69" s="211">
        <v>0</v>
      </c>
      <c r="Y69" s="211">
        <v>0</v>
      </c>
      <c r="Z69" s="195">
        <f t="shared" si="56"/>
        <v>0</v>
      </c>
      <c r="AA69" s="196"/>
      <c r="AB69" s="179"/>
      <c r="AC69" s="179"/>
      <c r="AD69" s="179"/>
      <c r="AE69" s="179"/>
      <c r="AF69" s="179"/>
      <c r="AG69" s="179"/>
      <c r="AH69" s="180">
        <f t="shared" si="8"/>
        <v>0</v>
      </c>
    </row>
    <row r="70" spans="1:34" ht="42" outlineLevel="2">
      <c r="A70" s="268"/>
      <c r="B70" s="268"/>
      <c r="C70" s="268"/>
      <c r="D70" s="269"/>
      <c r="E70" s="270" t="s">
        <v>27</v>
      </c>
      <c r="F70" s="271"/>
      <c r="G70" s="271"/>
      <c r="H70" s="272"/>
      <c r="I70" s="273"/>
      <c r="J70" s="274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5" t="s">
        <v>28</v>
      </c>
      <c r="AB70" s="141"/>
      <c r="AC70" s="141"/>
      <c r="AD70" s="141"/>
      <c r="AE70" s="141"/>
      <c r="AF70" s="141"/>
      <c r="AG70" s="141"/>
      <c r="AH70" s="105">
        <f t="shared" si="8"/>
        <v>0</v>
      </c>
    </row>
    <row r="71" spans="1:34" ht="18" customHeight="1" outlineLevel="2">
      <c r="A71" s="238"/>
      <c r="B71" s="238"/>
      <c r="C71" s="238"/>
      <c r="D71" s="239"/>
      <c r="E71" s="240" t="s">
        <v>118</v>
      </c>
      <c r="F71" s="241"/>
      <c r="G71" s="241" t="s">
        <v>58</v>
      </c>
      <c r="H71" s="243">
        <f>H73+H75+H77+H79</f>
        <v>1081600</v>
      </c>
      <c r="I71" s="244">
        <f>I73+I75+I77+I79</f>
        <v>1081600</v>
      </c>
      <c r="J71" s="245">
        <v>0</v>
      </c>
      <c r="K71" s="243">
        <f t="shared" ref="K71:Z71" si="57">K73+K75+K77+K79</f>
        <v>16900</v>
      </c>
      <c r="L71" s="243">
        <f t="shared" si="57"/>
        <v>16900</v>
      </c>
      <c r="M71" s="243">
        <f t="shared" si="57"/>
        <v>16900</v>
      </c>
      <c r="N71" s="243">
        <f t="shared" si="57"/>
        <v>50700</v>
      </c>
      <c r="O71" s="243">
        <f t="shared" si="57"/>
        <v>16900</v>
      </c>
      <c r="P71" s="243">
        <f t="shared" si="57"/>
        <v>16900</v>
      </c>
      <c r="Q71" s="243">
        <f t="shared" si="57"/>
        <v>36100</v>
      </c>
      <c r="R71" s="243">
        <f t="shared" si="57"/>
        <v>69900</v>
      </c>
      <c r="S71" s="243">
        <f t="shared" si="57"/>
        <v>36100</v>
      </c>
      <c r="T71" s="243">
        <f t="shared" si="57"/>
        <v>36100</v>
      </c>
      <c r="U71" s="243">
        <f t="shared" si="57"/>
        <v>17600</v>
      </c>
      <c r="V71" s="243">
        <f t="shared" si="57"/>
        <v>89800</v>
      </c>
      <c r="W71" s="243">
        <f t="shared" si="57"/>
        <v>526900</v>
      </c>
      <c r="X71" s="243">
        <f t="shared" si="57"/>
        <v>327400</v>
      </c>
      <c r="Y71" s="243">
        <f t="shared" si="57"/>
        <v>16900</v>
      </c>
      <c r="Z71" s="243">
        <f t="shared" si="57"/>
        <v>871200</v>
      </c>
      <c r="AA71" s="246"/>
      <c r="AB71" s="141"/>
      <c r="AC71" s="141"/>
      <c r="AD71" s="141"/>
      <c r="AE71" s="141"/>
      <c r="AF71" s="141"/>
      <c r="AG71" s="141"/>
      <c r="AH71" s="105">
        <f t="shared" si="8"/>
        <v>1081600</v>
      </c>
    </row>
    <row r="72" spans="1:34" ht="18.75" customHeight="1" outlineLevel="2">
      <c r="A72" s="247"/>
      <c r="B72" s="247"/>
      <c r="C72" s="247"/>
      <c r="D72" s="248"/>
      <c r="E72" s="249" t="s">
        <v>118</v>
      </c>
      <c r="F72" s="250"/>
      <c r="G72" s="251" t="s">
        <v>59</v>
      </c>
      <c r="H72" s="254">
        <f t="shared" ref="H72:Z72" si="58">H74+H76+H78+H80</f>
        <v>0</v>
      </c>
      <c r="I72" s="252">
        <f t="shared" si="58"/>
        <v>0</v>
      </c>
      <c r="J72" s="253">
        <f t="shared" si="58"/>
        <v>0</v>
      </c>
      <c r="K72" s="254">
        <f t="shared" si="58"/>
        <v>0</v>
      </c>
      <c r="L72" s="254">
        <f t="shared" si="58"/>
        <v>0</v>
      </c>
      <c r="M72" s="254">
        <f t="shared" si="58"/>
        <v>0</v>
      </c>
      <c r="N72" s="254">
        <f t="shared" si="58"/>
        <v>0</v>
      </c>
      <c r="O72" s="254">
        <f t="shared" si="58"/>
        <v>0</v>
      </c>
      <c r="P72" s="254">
        <f t="shared" si="58"/>
        <v>0</v>
      </c>
      <c r="Q72" s="254">
        <f t="shared" si="58"/>
        <v>0</v>
      </c>
      <c r="R72" s="254">
        <f t="shared" si="58"/>
        <v>0</v>
      </c>
      <c r="S72" s="254">
        <f t="shared" si="58"/>
        <v>0</v>
      </c>
      <c r="T72" s="254">
        <f t="shared" si="58"/>
        <v>0</v>
      </c>
      <c r="U72" s="254">
        <f t="shared" si="58"/>
        <v>0</v>
      </c>
      <c r="V72" s="254">
        <f t="shared" si="58"/>
        <v>0</v>
      </c>
      <c r="W72" s="254">
        <f t="shared" si="58"/>
        <v>0</v>
      </c>
      <c r="X72" s="254">
        <f t="shared" si="58"/>
        <v>0</v>
      </c>
      <c r="Y72" s="254">
        <f t="shared" si="58"/>
        <v>0</v>
      </c>
      <c r="Z72" s="254">
        <f t="shared" si="58"/>
        <v>0</v>
      </c>
      <c r="AA72" s="255"/>
      <c r="AB72" s="141"/>
      <c r="AC72" s="141"/>
      <c r="AD72" s="141"/>
      <c r="AE72" s="141"/>
      <c r="AF72" s="141"/>
      <c r="AG72" s="141"/>
      <c r="AH72" s="105">
        <f t="shared" si="8"/>
        <v>0</v>
      </c>
    </row>
    <row r="73" spans="1:34" ht="39.75" customHeight="1" outlineLevel="3">
      <c r="A73" s="678"/>
      <c r="B73" s="678"/>
      <c r="C73" s="678"/>
      <c r="D73" s="679"/>
      <c r="E73" s="680" t="s">
        <v>188</v>
      </c>
      <c r="F73" s="681"/>
      <c r="G73" s="681" t="s">
        <v>58</v>
      </c>
      <c r="H73" s="682">
        <f t="shared" ref="H73:H76" si="59">I73</f>
        <v>0</v>
      </c>
      <c r="I73" s="683">
        <f t="shared" ref="I73:I80" si="60">N73+R73+V73+Z73</f>
        <v>0</v>
      </c>
      <c r="J73" s="684">
        <v>0</v>
      </c>
      <c r="K73" s="685">
        <v>0</v>
      </c>
      <c r="L73" s="685">
        <v>0</v>
      </c>
      <c r="M73" s="685">
        <v>0</v>
      </c>
      <c r="N73" s="682">
        <f t="shared" ref="N73:N80" si="61">SUM(K73:M73)</f>
        <v>0</v>
      </c>
      <c r="O73" s="685">
        <v>0</v>
      </c>
      <c r="P73" s="685">
        <v>0</v>
      </c>
      <c r="Q73" s="685">
        <v>0</v>
      </c>
      <c r="R73" s="682">
        <f t="shared" ref="R73:R80" si="62">SUM(O73:Q73)</f>
        <v>0</v>
      </c>
      <c r="S73" s="685">
        <v>0</v>
      </c>
      <c r="T73" s="685">
        <v>0</v>
      </c>
      <c r="U73" s="685">
        <v>0</v>
      </c>
      <c r="V73" s="682">
        <f t="shared" ref="V73:V80" si="63">SUM(S73:U73)</f>
        <v>0</v>
      </c>
      <c r="W73" s="685">
        <v>0</v>
      </c>
      <c r="X73" s="685">
        <v>0</v>
      </c>
      <c r="Y73" s="685">
        <v>0</v>
      </c>
      <c r="Z73" s="682">
        <f t="shared" ref="Z73:Z80" si="64">SUM(W73:Y73)</f>
        <v>0</v>
      </c>
      <c r="AA73" s="686"/>
      <c r="AB73" s="141"/>
      <c r="AC73" s="141"/>
      <c r="AD73" s="141"/>
      <c r="AE73" s="141"/>
      <c r="AF73" s="141"/>
      <c r="AG73" s="141"/>
      <c r="AH73" s="105">
        <f t="shared" si="8"/>
        <v>0</v>
      </c>
    </row>
    <row r="74" spans="1:34" ht="21" customHeight="1" outlineLevel="3">
      <c r="A74" s="671"/>
      <c r="B74" s="671"/>
      <c r="C74" s="671"/>
      <c r="D74" s="672"/>
      <c r="E74" s="673"/>
      <c r="F74" s="674"/>
      <c r="G74" s="674" t="s">
        <v>59</v>
      </c>
      <c r="H74" s="675">
        <f t="shared" si="59"/>
        <v>0</v>
      </c>
      <c r="I74" s="252">
        <f t="shared" si="60"/>
        <v>0</v>
      </c>
      <c r="J74" s="253">
        <f t="shared" ref="J74" si="65">N74+R74+V74+Z74</f>
        <v>0</v>
      </c>
      <c r="K74" s="676">
        <v>0</v>
      </c>
      <c r="L74" s="676">
        <v>0</v>
      </c>
      <c r="M74" s="676">
        <v>0</v>
      </c>
      <c r="N74" s="675">
        <f t="shared" si="61"/>
        <v>0</v>
      </c>
      <c r="O74" s="676">
        <v>0</v>
      </c>
      <c r="P74" s="676">
        <v>0</v>
      </c>
      <c r="Q74" s="676">
        <v>0</v>
      </c>
      <c r="R74" s="675">
        <f t="shared" si="62"/>
        <v>0</v>
      </c>
      <c r="S74" s="676">
        <v>0</v>
      </c>
      <c r="T74" s="676">
        <v>0</v>
      </c>
      <c r="U74" s="676">
        <v>0</v>
      </c>
      <c r="V74" s="675">
        <f t="shared" si="63"/>
        <v>0</v>
      </c>
      <c r="W74" s="675">
        <v>0</v>
      </c>
      <c r="X74" s="675">
        <v>0</v>
      </c>
      <c r="Y74" s="675">
        <v>0</v>
      </c>
      <c r="Z74" s="675">
        <f t="shared" si="64"/>
        <v>0</v>
      </c>
      <c r="AA74" s="677"/>
      <c r="AB74" s="141"/>
      <c r="AC74" s="141"/>
      <c r="AD74" s="141"/>
      <c r="AE74" s="141"/>
      <c r="AF74" s="141"/>
      <c r="AG74" s="141"/>
      <c r="AH74" s="105">
        <f t="shared" si="8"/>
        <v>0</v>
      </c>
    </row>
    <row r="75" spans="1:34" ht="42" outlineLevel="3">
      <c r="A75" s="238"/>
      <c r="B75" s="238"/>
      <c r="C75" s="238"/>
      <c r="D75" s="239"/>
      <c r="E75" s="276" t="s">
        <v>99</v>
      </c>
      <c r="F75" s="241"/>
      <c r="G75" s="241" t="s">
        <v>58</v>
      </c>
      <c r="H75" s="243">
        <f t="shared" si="59"/>
        <v>203500</v>
      </c>
      <c r="I75" s="244">
        <f t="shared" si="60"/>
        <v>203500</v>
      </c>
      <c r="J75" s="245">
        <v>0</v>
      </c>
      <c r="K75" s="243">
        <f>15000+1900</f>
        <v>16900</v>
      </c>
      <c r="L75" s="243">
        <f>15000+1900</f>
        <v>16900</v>
      </c>
      <c r="M75" s="243">
        <f>15000+1900</f>
        <v>16900</v>
      </c>
      <c r="N75" s="243">
        <f t="shared" si="61"/>
        <v>50700</v>
      </c>
      <c r="O75" s="243">
        <f>15000+1900</f>
        <v>16900</v>
      </c>
      <c r="P75" s="243">
        <f t="shared" ref="P75:Q75" si="66">15000+1900</f>
        <v>16900</v>
      </c>
      <c r="Q75" s="243">
        <f t="shared" si="66"/>
        <v>16900</v>
      </c>
      <c r="R75" s="243">
        <f t="shared" si="62"/>
        <v>50700</v>
      </c>
      <c r="S75" s="243">
        <f>15000+1900</f>
        <v>16900</v>
      </c>
      <c r="T75" s="243">
        <f t="shared" ref="T75" si="67">15000+1900</f>
        <v>16900</v>
      </c>
      <c r="U75" s="243">
        <f>15000+1900+700</f>
        <v>17600</v>
      </c>
      <c r="V75" s="243">
        <f t="shared" si="63"/>
        <v>51400</v>
      </c>
      <c r="W75" s="243">
        <f>15000+1900</f>
        <v>16900</v>
      </c>
      <c r="X75" s="243">
        <f t="shared" ref="X75:Y75" si="68">15000+1900</f>
        <v>16900</v>
      </c>
      <c r="Y75" s="243">
        <f t="shared" si="68"/>
        <v>16900</v>
      </c>
      <c r="Z75" s="243">
        <f t="shared" si="64"/>
        <v>50700</v>
      </c>
      <c r="AA75" s="246"/>
      <c r="AB75" s="141"/>
      <c r="AC75" s="141"/>
      <c r="AD75" s="141"/>
      <c r="AE75" s="141"/>
      <c r="AF75" s="141"/>
      <c r="AG75" s="141"/>
      <c r="AH75" s="105">
        <f t="shared" si="8"/>
        <v>203500</v>
      </c>
    </row>
    <row r="76" spans="1:34" ht="20.25" customHeight="1" outlineLevel="3">
      <c r="A76" s="280"/>
      <c r="B76" s="280"/>
      <c r="C76" s="280"/>
      <c r="D76" s="281"/>
      <c r="E76" s="251"/>
      <c r="F76" s="251"/>
      <c r="G76" s="251" t="s">
        <v>59</v>
      </c>
      <c r="H76" s="101">
        <f t="shared" si="59"/>
        <v>0</v>
      </c>
      <c r="I76" s="102">
        <f t="shared" si="60"/>
        <v>0</v>
      </c>
      <c r="J76" s="282">
        <v>0</v>
      </c>
      <c r="K76" s="101">
        <v>0</v>
      </c>
      <c r="L76" s="101">
        <v>0</v>
      </c>
      <c r="M76" s="101">
        <v>0</v>
      </c>
      <c r="N76" s="101">
        <f t="shared" si="61"/>
        <v>0</v>
      </c>
      <c r="O76" s="101">
        <v>0</v>
      </c>
      <c r="P76" s="101">
        <v>0</v>
      </c>
      <c r="Q76" s="101">
        <v>0</v>
      </c>
      <c r="R76" s="101">
        <f t="shared" si="62"/>
        <v>0</v>
      </c>
      <c r="S76" s="101">
        <v>0</v>
      </c>
      <c r="T76" s="101">
        <v>0</v>
      </c>
      <c r="U76" s="101">
        <v>0</v>
      </c>
      <c r="V76" s="101">
        <f t="shared" si="63"/>
        <v>0</v>
      </c>
      <c r="W76" s="101">
        <v>0</v>
      </c>
      <c r="X76" s="101">
        <v>0</v>
      </c>
      <c r="Y76" s="101">
        <v>0</v>
      </c>
      <c r="Z76" s="101">
        <f t="shared" si="64"/>
        <v>0</v>
      </c>
      <c r="AA76" s="283"/>
      <c r="AB76" s="141"/>
      <c r="AC76" s="141"/>
      <c r="AD76" s="141"/>
      <c r="AE76" s="141"/>
      <c r="AF76" s="141"/>
      <c r="AG76" s="141"/>
      <c r="AH76" s="105">
        <f t="shared" si="8"/>
        <v>0</v>
      </c>
    </row>
    <row r="77" spans="1:34" ht="63" outlineLevel="3">
      <c r="A77" s="364"/>
      <c r="B77" s="364"/>
      <c r="C77" s="364"/>
      <c r="D77" s="365"/>
      <c r="E77" s="366" t="s">
        <v>187</v>
      </c>
      <c r="F77" s="367"/>
      <c r="G77" s="367" t="s">
        <v>58</v>
      </c>
      <c r="H77" s="368">
        <f>I77</f>
        <v>57600</v>
      </c>
      <c r="I77" s="244">
        <f t="shared" si="60"/>
        <v>57600</v>
      </c>
      <c r="J77" s="245">
        <v>0</v>
      </c>
      <c r="K77" s="354">
        <v>0</v>
      </c>
      <c r="L77" s="354">
        <v>0</v>
      </c>
      <c r="M77" s="354">
        <v>0</v>
      </c>
      <c r="N77" s="368">
        <f t="shared" si="61"/>
        <v>0</v>
      </c>
      <c r="O77" s="368">
        <v>0</v>
      </c>
      <c r="P77" s="368">
        <v>0</v>
      </c>
      <c r="Q77" s="368">
        <v>19200</v>
      </c>
      <c r="R77" s="368">
        <f>SUM(O77:Q77)</f>
        <v>19200</v>
      </c>
      <c r="S77" s="368">
        <v>19200</v>
      </c>
      <c r="T77" s="370">
        <v>19200</v>
      </c>
      <c r="U77" s="368">
        <v>0</v>
      </c>
      <c r="V77" s="368">
        <f>SUM(S77:U77)</f>
        <v>38400</v>
      </c>
      <c r="W77" s="368">
        <v>0</v>
      </c>
      <c r="X77" s="368">
        <v>0</v>
      </c>
      <c r="Y77" s="368">
        <v>0</v>
      </c>
      <c r="Z77" s="368">
        <f t="shared" si="64"/>
        <v>0</v>
      </c>
      <c r="AA77" s="364" t="s">
        <v>131</v>
      </c>
      <c r="AB77" s="141"/>
      <c r="AC77" s="141"/>
      <c r="AD77" s="141"/>
      <c r="AE77" s="141"/>
      <c r="AF77" s="141"/>
      <c r="AG77" s="141"/>
      <c r="AH77" s="278">
        <f t="shared" si="8"/>
        <v>57600</v>
      </c>
    </row>
    <row r="78" spans="1:34" ht="21" customHeight="1" outlineLevel="3">
      <c r="A78" s="280"/>
      <c r="B78" s="280"/>
      <c r="C78" s="280"/>
      <c r="D78" s="281"/>
      <c r="E78" s="251"/>
      <c r="F78" s="251"/>
      <c r="G78" s="251" t="s">
        <v>59</v>
      </c>
      <c r="H78" s="101">
        <f t="shared" ref="H78:H80" si="69">I78</f>
        <v>0</v>
      </c>
      <c r="I78" s="102">
        <f t="shared" si="60"/>
        <v>0</v>
      </c>
      <c r="J78" s="282">
        <f>N78+R78+V78+Z78</f>
        <v>0</v>
      </c>
      <c r="K78" s="208">
        <v>0</v>
      </c>
      <c r="L78" s="208">
        <v>0</v>
      </c>
      <c r="M78" s="208">
        <v>0</v>
      </c>
      <c r="N78" s="101">
        <f t="shared" si="61"/>
        <v>0</v>
      </c>
      <c r="O78" s="101">
        <v>0</v>
      </c>
      <c r="P78" s="101">
        <v>0</v>
      </c>
      <c r="Q78" s="101">
        <v>0</v>
      </c>
      <c r="R78" s="101">
        <f t="shared" si="62"/>
        <v>0</v>
      </c>
      <c r="S78" s="101">
        <v>0</v>
      </c>
      <c r="T78" s="101">
        <v>0</v>
      </c>
      <c r="U78" s="101">
        <v>0</v>
      </c>
      <c r="V78" s="101">
        <f t="shared" si="63"/>
        <v>0</v>
      </c>
      <c r="W78" s="101">
        <v>0</v>
      </c>
      <c r="X78" s="101">
        <v>0</v>
      </c>
      <c r="Y78" s="101">
        <v>0</v>
      </c>
      <c r="Z78" s="101">
        <f t="shared" si="64"/>
        <v>0</v>
      </c>
      <c r="AA78" s="283"/>
      <c r="AB78" s="141"/>
      <c r="AC78" s="141"/>
      <c r="AD78" s="141"/>
      <c r="AE78" s="141"/>
      <c r="AF78" s="141"/>
      <c r="AG78" s="141"/>
      <c r="AH78" s="105">
        <f t="shared" si="8"/>
        <v>0</v>
      </c>
    </row>
    <row r="79" spans="1:34" ht="63" outlineLevel="3">
      <c r="A79" s="364"/>
      <c r="B79" s="364"/>
      <c r="C79" s="364"/>
      <c r="D79" s="365"/>
      <c r="E79" s="366" t="s">
        <v>101</v>
      </c>
      <c r="F79" s="367"/>
      <c r="G79" s="367" t="s">
        <v>58</v>
      </c>
      <c r="H79" s="368">
        <f t="shared" si="69"/>
        <v>820500</v>
      </c>
      <c r="I79" s="244">
        <f t="shared" si="60"/>
        <v>820500</v>
      </c>
      <c r="J79" s="245">
        <v>0</v>
      </c>
      <c r="K79" s="354">
        <v>0</v>
      </c>
      <c r="L79" s="354">
        <v>0</v>
      </c>
      <c r="M79" s="354">
        <v>0</v>
      </c>
      <c r="N79" s="368">
        <f t="shared" si="61"/>
        <v>0</v>
      </c>
      <c r="O79" s="203">
        <v>0</v>
      </c>
      <c r="P79" s="203">
        <v>0</v>
      </c>
      <c r="Q79" s="203">
        <v>0</v>
      </c>
      <c r="R79" s="368">
        <f t="shared" si="62"/>
        <v>0</v>
      </c>
      <c r="S79" s="203">
        <v>0</v>
      </c>
      <c r="T79" s="203">
        <v>0</v>
      </c>
      <c r="U79" s="203">
        <v>0</v>
      </c>
      <c r="V79" s="368">
        <f t="shared" si="63"/>
        <v>0</v>
      </c>
      <c r="W79" s="368">
        <v>510000</v>
      </c>
      <c r="X79" s="368">
        <v>310500</v>
      </c>
      <c r="Y79" s="368">
        <v>0</v>
      </c>
      <c r="Z79" s="368">
        <f t="shared" si="64"/>
        <v>820500</v>
      </c>
      <c r="AA79" s="369" t="s">
        <v>28</v>
      </c>
      <c r="AB79" s="141"/>
      <c r="AC79" s="141"/>
      <c r="AD79" s="141"/>
      <c r="AE79" s="141"/>
      <c r="AF79" s="141"/>
      <c r="AG79" s="141"/>
      <c r="AH79" s="105">
        <f t="shared" si="8"/>
        <v>820500</v>
      </c>
    </row>
    <row r="80" spans="1:34" ht="21" customHeight="1" outlineLevel="3">
      <c r="A80" s="262"/>
      <c r="B80" s="262"/>
      <c r="C80" s="262"/>
      <c r="D80" s="263"/>
      <c r="E80" s="264"/>
      <c r="F80" s="242"/>
      <c r="G80" s="242" t="s">
        <v>59</v>
      </c>
      <c r="H80" s="243">
        <f t="shared" si="69"/>
        <v>0</v>
      </c>
      <c r="I80" s="279">
        <f t="shared" si="60"/>
        <v>0</v>
      </c>
      <c r="J80" s="265">
        <f>N80+R80+V80+Z80</f>
        <v>0</v>
      </c>
      <c r="K80" s="211">
        <v>0</v>
      </c>
      <c r="L80" s="211">
        <v>0</v>
      </c>
      <c r="M80" s="211">
        <v>0</v>
      </c>
      <c r="N80" s="103">
        <f t="shared" si="61"/>
        <v>0</v>
      </c>
      <c r="O80" s="211">
        <v>0</v>
      </c>
      <c r="P80" s="211">
        <v>0</v>
      </c>
      <c r="Q80" s="211">
        <v>0</v>
      </c>
      <c r="R80" s="103">
        <f t="shared" si="62"/>
        <v>0</v>
      </c>
      <c r="S80" s="211">
        <v>0</v>
      </c>
      <c r="T80" s="211">
        <v>0</v>
      </c>
      <c r="U80" s="211">
        <v>0</v>
      </c>
      <c r="V80" s="103">
        <f t="shared" si="63"/>
        <v>0</v>
      </c>
      <c r="W80" s="103">
        <v>0</v>
      </c>
      <c r="X80" s="103">
        <v>0</v>
      </c>
      <c r="Y80" s="103">
        <v>0</v>
      </c>
      <c r="Z80" s="103">
        <f t="shared" si="64"/>
        <v>0</v>
      </c>
      <c r="AA80" s="266"/>
      <c r="AB80" s="141"/>
      <c r="AC80" s="141"/>
      <c r="AD80" s="141"/>
      <c r="AE80" s="141"/>
      <c r="AF80" s="141"/>
      <c r="AG80" s="141"/>
      <c r="AH80" s="105">
        <f t="shared" si="8"/>
        <v>0</v>
      </c>
    </row>
    <row r="81" spans="1:34" ht="42" outlineLevel="2">
      <c r="A81" s="268"/>
      <c r="B81" s="268"/>
      <c r="C81" s="268"/>
      <c r="D81" s="269"/>
      <c r="E81" s="270" t="s">
        <v>29</v>
      </c>
      <c r="F81" s="271"/>
      <c r="G81" s="271"/>
      <c r="H81" s="272"/>
      <c r="I81" s="273"/>
      <c r="J81" s="274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630" t="s">
        <v>132</v>
      </c>
      <c r="AB81" s="141"/>
      <c r="AC81" s="141"/>
      <c r="AD81" s="141"/>
      <c r="AE81" s="141"/>
      <c r="AF81" s="141"/>
      <c r="AG81" s="141"/>
      <c r="AH81" s="105">
        <f t="shared" si="8"/>
        <v>0</v>
      </c>
    </row>
    <row r="82" spans="1:34" ht="21" customHeight="1" outlineLevel="2">
      <c r="A82" s="364"/>
      <c r="B82" s="364"/>
      <c r="C82" s="364"/>
      <c r="D82" s="365"/>
      <c r="E82" s="629" t="s">
        <v>118</v>
      </c>
      <c r="F82" s="367"/>
      <c r="G82" s="367" t="s">
        <v>58</v>
      </c>
      <c r="H82" s="368">
        <f t="shared" ref="H82:Z82" si="70">H84+H86+H88</f>
        <v>381740</v>
      </c>
      <c r="I82" s="244">
        <f t="shared" si="70"/>
        <v>381740</v>
      </c>
      <c r="J82" s="245">
        <f t="shared" si="70"/>
        <v>0</v>
      </c>
      <c r="K82" s="368">
        <f t="shared" si="70"/>
        <v>200</v>
      </c>
      <c r="L82" s="368">
        <f t="shared" si="70"/>
        <v>250</v>
      </c>
      <c r="M82" s="368">
        <f t="shared" si="70"/>
        <v>150250</v>
      </c>
      <c r="N82" s="368">
        <f t="shared" si="70"/>
        <v>150700</v>
      </c>
      <c r="O82" s="368">
        <f t="shared" si="70"/>
        <v>4900</v>
      </c>
      <c r="P82" s="368">
        <f t="shared" si="70"/>
        <v>21050</v>
      </c>
      <c r="Q82" s="368">
        <f t="shared" si="70"/>
        <v>172620</v>
      </c>
      <c r="R82" s="368">
        <f t="shared" si="70"/>
        <v>198570</v>
      </c>
      <c r="S82" s="368">
        <f t="shared" si="70"/>
        <v>12660</v>
      </c>
      <c r="T82" s="368">
        <f t="shared" si="70"/>
        <v>800</v>
      </c>
      <c r="U82" s="368">
        <f t="shared" si="70"/>
        <v>17960</v>
      </c>
      <c r="V82" s="368">
        <f t="shared" si="70"/>
        <v>31420</v>
      </c>
      <c r="W82" s="368">
        <f t="shared" si="70"/>
        <v>600</v>
      </c>
      <c r="X82" s="368">
        <f t="shared" si="70"/>
        <v>250</v>
      </c>
      <c r="Y82" s="368">
        <f t="shared" si="70"/>
        <v>200</v>
      </c>
      <c r="Z82" s="368">
        <f t="shared" si="70"/>
        <v>1050</v>
      </c>
      <c r="AA82" s="369"/>
      <c r="AB82" s="141"/>
      <c r="AC82" s="141"/>
      <c r="AD82" s="141"/>
      <c r="AE82" s="141"/>
      <c r="AF82" s="141"/>
      <c r="AG82" s="141"/>
      <c r="AH82" s="105">
        <f t="shared" si="8"/>
        <v>381740</v>
      </c>
    </row>
    <row r="83" spans="1:34" ht="21" customHeight="1" outlineLevel="2">
      <c r="A83" s="247"/>
      <c r="B83" s="247"/>
      <c r="C83" s="247"/>
      <c r="D83" s="248"/>
      <c r="E83" s="249" t="s">
        <v>118</v>
      </c>
      <c r="F83" s="250"/>
      <c r="G83" s="251" t="s">
        <v>59</v>
      </c>
      <c r="H83" s="101">
        <f t="shared" ref="H83:Z83" si="71">H85+H87+H89</f>
        <v>0</v>
      </c>
      <c r="I83" s="252">
        <f t="shared" si="71"/>
        <v>0</v>
      </c>
      <c r="J83" s="253">
        <f t="shared" si="71"/>
        <v>0</v>
      </c>
      <c r="K83" s="254">
        <f t="shared" si="71"/>
        <v>0</v>
      </c>
      <c r="L83" s="254">
        <f t="shared" si="71"/>
        <v>0</v>
      </c>
      <c r="M83" s="254">
        <f t="shared" si="71"/>
        <v>0</v>
      </c>
      <c r="N83" s="254">
        <f t="shared" si="71"/>
        <v>0</v>
      </c>
      <c r="O83" s="254">
        <f t="shared" si="71"/>
        <v>0</v>
      </c>
      <c r="P83" s="254">
        <f t="shared" si="71"/>
        <v>0</v>
      </c>
      <c r="Q83" s="254">
        <f t="shared" si="71"/>
        <v>0</v>
      </c>
      <c r="R83" s="254">
        <f t="shared" si="71"/>
        <v>0</v>
      </c>
      <c r="S83" s="243">
        <f t="shared" si="71"/>
        <v>0</v>
      </c>
      <c r="T83" s="243">
        <f t="shared" si="71"/>
        <v>0</v>
      </c>
      <c r="U83" s="243">
        <f t="shared" si="71"/>
        <v>0</v>
      </c>
      <c r="V83" s="254">
        <f t="shared" si="71"/>
        <v>0</v>
      </c>
      <c r="W83" s="254">
        <f t="shared" si="71"/>
        <v>0</v>
      </c>
      <c r="X83" s="243">
        <f t="shared" si="71"/>
        <v>0</v>
      </c>
      <c r="Y83" s="243">
        <f t="shared" si="71"/>
        <v>0</v>
      </c>
      <c r="Z83" s="254">
        <f t="shared" si="71"/>
        <v>0</v>
      </c>
      <c r="AA83" s="255"/>
      <c r="AB83" s="141"/>
      <c r="AC83" s="141"/>
      <c r="AD83" s="141"/>
      <c r="AE83" s="141"/>
      <c r="AF83" s="141"/>
      <c r="AG83" s="141"/>
      <c r="AH83" s="105">
        <f t="shared" si="8"/>
        <v>0</v>
      </c>
    </row>
    <row r="84" spans="1:34" ht="42" outlineLevel="3">
      <c r="A84" s="256"/>
      <c r="B84" s="256"/>
      <c r="C84" s="256"/>
      <c r="D84" s="257"/>
      <c r="E84" s="213" t="s">
        <v>102</v>
      </c>
      <c r="F84" s="259"/>
      <c r="G84" s="259" t="s">
        <v>58</v>
      </c>
      <c r="H84" s="243">
        <f>I84</f>
        <v>345020</v>
      </c>
      <c r="I84" s="100">
        <f>N84+R84+V84+Z84</f>
        <v>345020</v>
      </c>
      <c r="J84" s="236">
        <v>0</v>
      </c>
      <c r="K84" s="99">
        <f>200</f>
        <v>200</v>
      </c>
      <c r="L84" s="99">
        <f>250</f>
        <v>250</v>
      </c>
      <c r="M84" s="99">
        <f>250+150000</f>
        <v>150250</v>
      </c>
      <c r="N84" s="99">
        <f t="shared" ref="N84:N89" si="72">SUM(K84:M84)</f>
        <v>150700</v>
      </c>
      <c r="O84" s="99">
        <f>200</f>
        <v>200</v>
      </c>
      <c r="P84" s="99">
        <f>200+20000</f>
        <v>20200</v>
      </c>
      <c r="Q84" s="99">
        <f>200+172420</f>
        <v>172620</v>
      </c>
      <c r="R84" s="99">
        <f>SUM(O84:Q84)</f>
        <v>193020</v>
      </c>
      <c r="S84" s="260">
        <f>200</f>
        <v>200</v>
      </c>
      <c r="T84" s="99">
        <f>200</f>
        <v>200</v>
      </c>
      <c r="U84" s="99">
        <f>200</f>
        <v>200</v>
      </c>
      <c r="V84" s="99">
        <f t="shared" ref="V84:V89" si="73">SUM(S84:U84)</f>
        <v>600</v>
      </c>
      <c r="W84" s="99">
        <f>250</f>
        <v>250</v>
      </c>
      <c r="X84" s="99">
        <f>250</f>
        <v>250</v>
      </c>
      <c r="Y84" s="99">
        <f>200</f>
        <v>200</v>
      </c>
      <c r="Z84" s="99">
        <f t="shared" ref="Z84:Z89" si="74">SUM(W84:Y84)</f>
        <v>700</v>
      </c>
      <c r="AA84" s="261" t="s">
        <v>133</v>
      </c>
      <c r="AB84" s="141"/>
      <c r="AC84" s="141"/>
      <c r="AD84" s="141"/>
      <c r="AE84" s="141"/>
      <c r="AF84" s="141"/>
      <c r="AG84" s="141"/>
      <c r="AH84" s="105">
        <f>Z84+V84+N84+R84</f>
        <v>345020</v>
      </c>
    </row>
    <row r="85" spans="1:34" ht="21" customHeight="1" outlineLevel="3">
      <c r="A85" s="280"/>
      <c r="B85" s="280"/>
      <c r="C85" s="280"/>
      <c r="D85" s="281"/>
      <c r="E85" s="251"/>
      <c r="F85" s="251"/>
      <c r="G85" s="251" t="s">
        <v>59</v>
      </c>
      <c r="H85" s="101">
        <f t="shared" ref="H85:H89" si="75">I85</f>
        <v>0</v>
      </c>
      <c r="I85" s="102">
        <f t="shared" ref="I85:I89" si="76">N85+R85+V85+Z85</f>
        <v>0</v>
      </c>
      <c r="J85" s="282">
        <v>0</v>
      </c>
      <c r="K85" s="101"/>
      <c r="L85" s="101"/>
      <c r="M85" s="101"/>
      <c r="N85" s="101">
        <f t="shared" si="72"/>
        <v>0</v>
      </c>
      <c r="O85" s="101">
        <v>0</v>
      </c>
      <c r="P85" s="101">
        <v>0</v>
      </c>
      <c r="Q85" s="101">
        <v>0</v>
      </c>
      <c r="R85" s="101">
        <f t="shared" ref="R85:R89" si="77">SUM(O85:Q85)</f>
        <v>0</v>
      </c>
      <c r="S85" s="101">
        <v>0</v>
      </c>
      <c r="T85" s="101">
        <v>0</v>
      </c>
      <c r="U85" s="101">
        <v>0</v>
      </c>
      <c r="V85" s="101">
        <f t="shared" si="73"/>
        <v>0</v>
      </c>
      <c r="W85" s="101">
        <v>0</v>
      </c>
      <c r="X85" s="101">
        <v>0</v>
      </c>
      <c r="Y85" s="101">
        <v>0</v>
      </c>
      <c r="Z85" s="101">
        <f t="shared" si="74"/>
        <v>0</v>
      </c>
      <c r="AA85" s="283"/>
      <c r="AB85" s="141"/>
      <c r="AC85" s="141"/>
      <c r="AD85" s="141"/>
      <c r="AE85" s="141"/>
      <c r="AF85" s="141"/>
      <c r="AG85" s="141"/>
      <c r="AH85" s="105">
        <f t="shared" si="8"/>
        <v>0</v>
      </c>
    </row>
    <row r="86" spans="1:34" ht="63" outlineLevel="3">
      <c r="A86" s="238"/>
      <c r="B86" s="238"/>
      <c r="C86" s="238"/>
      <c r="D86" s="239"/>
      <c r="E86" s="267" t="s">
        <v>138</v>
      </c>
      <c r="F86" s="241"/>
      <c r="G86" s="241" t="s">
        <v>58</v>
      </c>
      <c r="H86" s="243">
        <f t="shared" si="75"/>
        <v>13000</v>
      </c>
      <c r="I86" s="244">
        <f t="shared" si="76"/>
        <v>13000</v>
      </c>
      <c r="J86" s="245">
        <v>0</v>
      </c>
      <c r="K86" s="203">
        <v>0</v>
      </c>
      <c r="L86" s="203">
        <v>0</v>
      </c>
      <c r="M86" s="203">
        <v>0</v>
      </c>
      <c r="N86" s="243">
        <f t="shared" si="72"/>
        <v>0</v>
      </c>
      <c r="O86" s="243">
        <v>4700</v>
      </c>
      <c r="P86" s="243">
        <v>850</v>
      </c>
      <c r="Q86" s="243">
        <v>0</v>
      </c>
      <c r="R86" s="243">
        <f t="shared" si="77"/>
        <v>5550</v>
      </c>
      <c r="S86" s="243">
        <v>600</v>
      </c>
      <c r="T86" s="243">
        <v>600</v>
      </c>
      <c r="U86" s="243">
        <v>5900</v>
      </c>
      <c r="V86" s="243">
        <f t="shared" si="73"/>
        <v>7100</v>
      </c>
      <c r="W86" s="243">
        <v>350</v>
      </c>
      <c r="X86" s="243">
        <v>0</v>
      </c>
      <c r="Y86" s="243">
        <v>0</v>
      </c>
      <c r="Z86" s="243">
        <f t="shared" si="74"/>
        <v>350</v>
      </c>
      <c r="AA86" s="609" t="s">
        <v>134</v>
      </c>
      <c r="AB86" s="141"/>
      <c r="AC86" s="141"/>
      <c r="AD86" s="141"/>
      <c r="AE86" s="141"/>
      <c r="AF86" s="141"/>
      <c r="AG86" s="141"/>
      <c r="AH86" s="105">
        <f t="shared" si="8"/>
        <v>13000</v>
      </c>
    </row>
    <row r="87" spans="1:34" ht="21" customHeight="1" outlineLevel="3">
      <c r="A87" s="280"/>
      <c r="B87" s="280"/>
      <c r="C87" s="280"/>
      <c r="D87" s="281"/>
      <c r="E87" s="251"/>
      <c r="F87" s="251"/>
      <c r="G87" s="251" t="s">
        <v>59</v>
      </c>
      <c r="H87" s="101">
        <f t="shared" si="75"/>
        <v>0</v>
      </c>
      <c r="I87" s="102">
        <f t="shared" si="76"/>
        <v>0</v>
      </c>
      <c r="J87" s="282">
        <v>0</v>
      </c>
      <c r="K87" s="211">
        <v>0</v>
      </c>
      <c r="L87" s="211">
        <v>0</v>
      </c>
      <c r="M87" s="211">
        <v>0</v>
      </c>
      <c r="N87" s="101">
        <f t="shared" si="72"/>
        <v>0</v>
      </c>
      <c r="O87" s="101">
        <v>0</v>
      </c>
      <c r="P87" s="101">
        <v>0</v>
      </c>
      <c r="Q87" s="101">
        <v>0</v>
      </c>
      <c r="R87" s="101">
        <f t="shared" si="77"/>
        <v>0</v>
      </c>
      <c r="S87" s="101">
        <v>0</v>
      </c>
      <c r="T87" s="101">
        <v>0</v>
      </c>
      <c r="U87" s="101">
        <v>0</v>
      </c>
      <c r="V87" s="101">
        <f t="shared" si="73"/>
        <v>0</v>
      </c>
      <c r="W87" s="101"/>
      <c r="X87" s="101"/>
      <c r="Y87" s="101"/>
      <c r="Z87" s="101">
        <f t="shared" si="74"/>
        <v>0</v>
      </c>
      <c r="AA87" s="283"/>
      <c r="AB87" s="141"/>
      <c r="AC87" s="141"/>
      <c r="AD87" s="141"/>
      <c r="AE87" s="141"/>
      <c r="AF87" s="141"/>
      <c r="AG87" s="141"/>
      <c r="AH87" s="105">
        <f t="shared" si="8"/>
        <v>0</v>
      </c>
    </row>
    <row r="88" spans="1:34" ht="63" outlineLevel="3">
      <c r="A88" s="262"/>
      <c r="B88" s="262"/>
      <c r="C88" s="262"/>
      <c r="D88" s="263"/>
      <c r="E88" s="277" t="s">
        <v>135</v>
      </c>
      <c r="F88" s="242"/>
      <c r="G88" s="242" t="s">
        <v>58</v>
      </c>
      <c r="H88" s="103">
        <f t="shared" si="75"/>
        <v>23720</v>
      </c>
      <c r="I88" s="244">
        <f t="shared" si="76"/>
        <v>23720</v>
      </c>
      <c r="J88" s="265">
        <v>0</v>
      </c>
      <c r="K88" s="203">
        <v>0</v>
      </c>
      <c r="L88" s="203">
        <v>0</v>
      </c>
      <c r="M88" s="203">
        <v>0</v>
      </c>
      <c r="N88" s="103">
        <f t="shared" si="72"/>
        <v>0</v>
      </c>
      <c r="O88" s="103">
        <v>0</v>
      </c>
      <c r="P88" s="103">
        <v>0</v>
      </c>
      <c r="Q88" s="103">
        <v>0</v>
      </c>
      <c r="R88" s="103">
        <f t="shared" si="77"/>
        <v>0</v>
      </c>
      <c r="S88" s="103">
        <v>11860</v>
      </c>
      <c r="T88" s="103">
        <v>0</v>
      </c>
      <c r="U88" s="103">
        <v>11860</v>
      </c>
      <c r="V88" s="103">
        <f t="shared" si="73"/>
        <v>23720</v>
      </c>
      <c r="W88" s="103">
        <v>0</v>
      </c>
      <c r="X88" s="103">
        <v>0</v>
      </c>
      <c r="Y88" s="103">
        <v>0</v>
      </c>
      <c r="Z88" s="103">
        <f t="shared" si="74"/>
        <v>0</v>
      </c>
      <c r="AA88" s="262" t="s">
        <v>136</v>
      </c>
      <c r="AB88" s="141"/>
      <c r="AC88" s="141"/>
      <c r="AD88" s="141"/>
      <c r="AE88" s="141"/>
      <c r="AF88" s="141"/>
      <c r="AG88" s="141"/>
      <c r="AH88" s="105">
        <f t="shared" si="8"/>
        <v>23720</v>
      </c>
    </row>
    <row r="89" spans="1:34" ht="21" customHeight="1" outlineLevel="3">
      <c r="A89" s="284"/>
      <c r="B89" s="284"/>
      <c r="C89" s="284"/>
      <c r="D89" s="285"/>
      <c r="E89" s="286"/>
      <c r="F89" s="286"/>
      <c r="G89" s="286" t="s">
        <v>59</v>
      </c>
      <c r="H89" s="287">
        <f t="shared" si="75"/>
        <v>0</v>
      </c>
      <c r="I89" s="279">
        <f t="shared" si="76"/>
        <v>0</v>
      </c>
      <c r="J89" s="288">
        <f>N89+R89+V89+Z89</f>
        <v>0</v>
      </c>
      <c r="K89" s="211">
        <v>0</v>
      </c>
      <c r="L89" s="211">
        <v>0</v>
      </c>
      <c r="M89" s="211">
        <v>0</v>
      </c>
      <c r="N89" s="287">
        <f t="shared" si="72"/>
        <v>0</v>
      </c>
      <c r="O89" s="287">
        <v>0</v>
      </c>
      <c r="P89" s="287">
        <v>0</v>
      </c>
      <c r="Q89" s="287">
        <v>0</v>
      </c>
      <c r="R89" s="287">
        <f t="shared" si="77"/>
        <v>0</v>
      </c>
      <c r="S89" s="287">
        <v>0</v>
      </c>
      <c r="T89" s="287">
        <v>0</v>
      </c>
      <c r="U89" s="287">
        <v>0</v>
      </c>
      <c r="V89" s="287">
        <f t="shared" si="73"/>
        <v>0</v>
      </c>
      <c r="W89" s="287">
        <v>0</v>
      </c>
      <c r="X89" s="287">
        <v>0</v>
      </c>
      <c r="Y89" s="287">
        <v>0</v>
      </c>
      <c r="Z89" s="287">
        <f t="shared" si="74"/>
        <v>0</v>
      </c>
      <c r="AA89" s="289"/>
      <c r="AB89" s="141"/>
      <c r="AC89" s="141"/>
      <c r="AD89" s="141"/>
      <c r="AE89" s="141"/>
      <c r="AF89" s="141"/>
      <c r="AG89" s="141"/>
      <c r="AH89" s="105">
        <f t="shared" si="8"/>
        <v>0</v>
      </c>
    </row>
    <row r="90" spans="1:34" ht="44.25" customHeight="1" outlineLevel="1">
      <c r="A90" s="151"/>
      <c r="B90" s="152" t="s">
        <v>13</v>
      </c>
      <c r="C90" s="151"/>
      <c r="D90" s="290">
        <v>27</v>
      </c>
      <c r="E90" s="290" t="s">
        <v>151</v>
      </c>
      <c r="F90" s="154"/>
      <c r="G90" s="154"/>
      <c r="H90" s="155"/>
      <c r="I90" s="156"/>
      <c r="J90" s="157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8" t="s">
        <v>16</v>
      </c>
      <c r="AB90" s="141"/>
      <c r="AC90" s="141"/>
      <c r="AD90" s="141">
        <f t="shared" ref="AD90:AE90" si="78">I90</f>
        <v>0</v>
      </c>
      <c r="AE90" s="141">
        <f t="shared" si="78"/>
        <v>0</v>
      </c>
      <c r="AF90" s="141"/>
      <c r="AG90" s="141"/>
      <c r="AH90" s="105"/>
    </row>
    <row r="91" spans="1:34" ht="21" customHeight="1" outlineLevel="1">
      <c r="A91" s="159"/>
      <c r="B91" s="160"/>
      <c r="C91" s="159"/>
      <c r="D91" s="161"/>
      <c r="E91" s="162" t="s">
        <v>118</v>
      </c>
      <c r="F91" s="163"/>
      <c r="G91" s="163" t="s">
        <v>58</v>
      </c>
      <c r="H91" s="291">
        <f t="shared" ref="H91:Z91" si="79">H94</f>
        <v>416000</v>
      </c>
      <c r="I91" s="292">
        <f t="shared" si="79"/>
        <v>416000</v>
      </c>
      <c r="J91" s="293">
        <f t="shared" si="79"/>
        <v>0</v>
      </c>
      <c r="K91" s="291">
        <f t="shared" si="79"/>
        <v>0</v>
      </c>
      <c r="L91" s="291">
        <f t="shared" si="79"/>
        <v>41600</v>
      </c>
      <c r="M91" s="291">
        <f t="shared" si="79"/>
        <v>41600</v>
      </c>
      <c r="N91" s="291">
        <f t="shared" si="79"/>
        <v>83200</v>
      </c>
      <c r="O91" s="291">
        <f t="shared" si="79"/>
        <v>41600</v>
      </c>
      <c r="P91" s="291">
        <f t="shared" si="79"/>
        <v>41600</v>
      </c>
      <c r="Q91" s="291">
        <f t="shared" si="79"/>
        <v>41600</v>
      </c>
      <c r="R91" s="291">
        <f t="shared" si="79"/>
        <v>124800</v>
      </c>
      <c r="S91" s="291">
        <f t="shared" si="79"/>
        <v>41600</v>
      </c>
      <c r="T91" s="291">
        <f t="shared" si="79"/>
        <v>41600</v>
      </c>
      <c r="U91" s="291">
        <f t="shared" si="79"/>
        <v>41600</v>
      </c>
      <c r="V91" s="291">
        <f t="shared" si="79"/>
        <v>124800</v>
      </c>
      <c r="W91" s="291">
        <f t="shared" si="79"/>
        <v>41600</v>
      </c>
      <c r="X91" s="291">
        <f t="shared" si="79"/>
        <v>41600</v>
      </c>
      <c r="Y91" s="291">
        <f t="shared" si="79"/>
        <v>0</v>
      </c>
      <c r="Z91" s="291">
        <f t="shared" si="79"/>
        <v>83200</v>
      </c>
      <c r="AA91" s="167"/>
      <c r="AB91" s="141"/>
      <c r="AC91" s="141"/>
      <c r="AD91" s="141"/>
      <c r="AE91" s="141"/>
      <c r="AF91" s="141"/>
      <c r="AG91" s="141"/>
      <c r="AH91" s="105"/>
    </row>
    <row r="92" spans="1:34" ht="21" customHeight="1" outlineLevel="1">
      <c r="A92" s="168"/>
      <c r="B92" s="169"/>
      <c r="C92" s="168"/>
      <c r="D92" s="170"/>
      <c r="E92" s="171" t="s">
        <v>118</v>
      </c>
      <c r="F92" s="172"/>
      <c r="G92" s="172" t="s">
        <v>59</v>
      </c>
      <c r="H92" s="294">
        <f t="shared" ref="H92:Z92" si="80">H95</f>
        <v>0</v>
      </c>
      <c r="I92" s="295">
        <f t="shared" si="80"/>
        <v>0</v>
      </c>
      <c r="J92" s="296">
        <f t="shared" si="80"/>
        <v>0</v>
      </c>
      <c r="K92" s="294">
        <f t="shared" si="80"/>
        <v>0</v>
      </c>
      <c r="L92" s="294">
        <f t="shared" si="80"/>
        <v>0</v>
      </c>
      <c r="M92" s="294">
        <f t="shared" si="80"/>
        <v>0</v>
      </c>
      <c r="N92" s="294">
        <f t="shared" si="80"/>
        <v>0</v>
      </c>
      <c r="O92" s="294">
        <f t="shared" si="80"/>
        <v>0</v>
      </c>
      <c r="P92" s="294">
        <f t="shared" si="80"/>
        <v>0</v>
      </c>
      <c r="Q92" s="294">
        <f t="shared" si="80"/>
        <v>0</v>
      </c>
      <c r="R92" s="294">
        <f t="shared" si="80"/>
        <v>0</v>
      </c>
      <c r="S92" s="294">
        <f t="shared" si="80"/>
        <v>0</v>
      </c>
      <c r="T92" s="294">
        <f t="shared" si="80"/>
        <v>0</v>
      </c>
      <c r="U92" s="294">
        <f t="shared" si="80"/>
        <v>0</v>
      </c>
      <c r="V92" s="294">
        <f t="shared" si="80"/>
        <v>0</v>
      </c>
      <c r="W92" s="294">
        <f t="shared" si="80"/>
        <v>0</v>
      </c>
      <c r="X92" s="294">
        <f t="shared" si="80"/>
        <v>0</v>
      </c>
      <c r="Y92" s="294">
        <f t="shared" si="80"/>
        <v>0</v>
      </c>
      <c r="Z92" s="294">
        <f t="shared" si="80"/>
        <v>0</v>
      </c>
      <c r="AA92" s="176"/>
      <c r="AB92" s="141"/>
      <c r="AC92" s="141"/>
      <c r="AD92" s="141"/>
      <c r="AE92" s="141"/>
      <c r="AF92" s="141"/>
      <c r="AG92" s="141"/>
      <c r="AH92" s="105"/>
    </row>
    <row r="93" spans="1:34" ht="67.5" customHeight="1" outlineLevel="2">
      <c r="A93" s="231"/>
      <c r="B93" s="231"/>
      <c r="C93" s="231"/>
      <c r="D93" s="232"/>
      <c r="E93" s="233" t="s">
        <v>190</v>
      </c>
      <c r="F93" s="234"/>
      <c r="G93" s="234"/>
      <c r="H93" s="235"/>
      <c r="I93" s="100"/>
      <c r="J93" s="236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7" t="s">
        <v>32</v>
      </c>
      <c r="AB93" s="141"/>
      <c r="AC93" s="141"/>
      <c r="AD93" s="141"/>
      <c r="AE93" s="141"/>
      <c r="AF93" s="141"/>
      <c r="AG93" s="141"/>
      <c r="AH93" s="105"/>
    </row>
    <row r="94" spans="1:34" ht="21" customHeight="1" outlineLevel="2">
      <c r="A94" s="238"/>
      <c r="B94" s="238"/>
      <c r="C94" s="238"/>
      <c r="D94" s="239"/>
      <c r="E94" s="240" t="s">
        <v>118</v>
      </c>
      <c r="F94" s="241"/>
      <c r="G94" s="242" t="s">
        <v>58</v>
      </c>
      <c r="H94" s="243">
        <f t="shared" ref="H94:M94" si="81">H96+H98+H100+H102+H104</f>
        <v>416000</v>
      </c>
      <c r="I94" s="244">
        <f t="shared" si="81"/>
        <v>416000</v>
      </c>
      <c r="J94" s="245">
        <f t="shared" si="81"/>
        <v>0</v>
      </c>
      <c r="K94" s="243">
        <f t="shared" si="81"/>
        <v>0</v>
      </c>
      <c r="L94" s="243">
        <f t="shared" si="81"/>
        <v>41600</v>
      </c>
      <c r="M94" s="243">
        <f t="shared" si="81"/>
        <v>41600</v>
      </c>
      <c r="N94" s="243">
        <f t="shared" ref="N94:N105" si="82">SUM(K94:M94)</f>
        <v>83200</v>
      </c>
      <c r="O94" s="243">
        <f t="shared" ref="O94:Q94" si="83">O96+O98+O100+O102+O104</f>
        <v>41600</v>
      </c>
      <c r="P94" s="243">
        <f t="shared" si="83"/>
        <v>41600</v>
      </c>
      <c r="Q94" s="243">
        <f t="shared" si="83"/>
        <v>41600</v>
      </c>
      <c r="R94" s="243">
        <f t="shared" ref="R94:R106" si="84">SUM(O94:Q94)</f>
        <v>124800</v>
      </c>
      <c r="S94" s="243">
        <f t="shared" ref="S94:U94" si="85">S96+S98+S100+S102+S104</f>
        <v>41600</v>
      </c>
      <c r="T94" s="243">
        <f t="shared" si="85"/>
        <v>41600</v>
      </c>
      <c r="U94" s="243">
        <f t="shared" si="85"/>
        <v>41600</v>
      </c>
      <c r="V94" s="243">
        <f t="shared" ref="V94:V106" si="86">SUM(S94:U94)</f>
        <v>124800</v>
      </c>
      <c r="W94" s="243">
        <f t="shared" ref="W94:Y94" si="87">W96+W98+W100+W102+W104</f>
        <v>41600</v>
      </c>
      <c r="X94" s="243">
        <f t="shared" si="87"/>
        <v>41600</v>
      </c>
      <c r="Y94" s="243">
        <f t="shared" si="87"/>
        <v>0</v>
      </c>
      <c r="Z94" s="243">
        <f t="shared" ref="Z94:Z106" si="88">SUM(W94:Y94)</f>
        <v>83200</v>
      </c>
      <c r="AA94" s="246"/>
      <c r="AB94" s="141"/>
      <c r="AC94" s="141"/>
      <c r="AD94" s="141"/>
      <c r="AE94" s="141"/>
      <c r="AF94" s="141"/>
      <c r="AG94" s="141"/>
      <c r="AH94" s="105"/>
    </row>
    <row r="95" spans="1:34" ht="21" customHeight="1" outlineLevel="2">
      <c r="A95" s="247"/>
      <c r="B95" s="247"/>
      <c r="C95" s="247"/>
      <c r="D95" s="248"/>
      <c r="E95" s="249" t="s">
        <v>118</v>
      </c>
      <c r="F95" s="250"/>
      <c r="G95" s="251" t="s">
        <v>59</v>
      </c>
      <c r="H95" s="254">
        <f t="shared" ref="H95:L95" si="89">H97+H99+H101+H103+H105</f>
        <v>0</v>
      </c>
      <c r="I95" s="252">
        <f t="shared" si="89"/>
        <v>0</v>
      </c>
      <c r="J95" s="253">
        <f t="shared" si="89"/>
        <v>0</v>
      </c>
      <c r="K95" s="254">
        <f t="shared" si="89"/>
        <v>0</v>
      </c>
      <c r="L95" s="254">
        <f t="shared" si="89"/>
        <v>0</v>
      </c>
      <c r="M95" s="254">
        <v>0</v>
      </c>
      <c r="N95" s="254">
        <f t="shared" si="82"/>
        <v>0</v>
      </c>
      <c r="O95" s="254">
        <v>0</v>
      </c>
      <c r="P95" s="254">
        <v>0</v>
      </c>
      <c r="Q95" s="254">
        <v>0</v>
      </c>
      <c r="R95" s="254">
        <f t="shared" si="84"/>
        <v>0</v>
      </c>
      <c r="S95" s="254">
        <f t="shared" ref="S95:U95" si="90">S97+S99+S101+S103+S105</f>
        <v>0</v>
      </c>
      <c r="T95" s="254">
        <f t="shared" si="90"/>
        <v>0</v>
      </c>
      <c r="U95" s="254">
        <f t="shared" si="90"/>
        <v>0</v>
      </c>
      <c r="V95" s="254">
        <f t="shared" si="86"/>
        <v>0</v>
      </c>
      <c r="W95" s="254">
        <f t="shared" ref="W95:Y95" si="91">W97+W99+W101+W103+W105</f>
        <v>0</v>
      </c>
      <c r="X95" s="254">
        <f t="shared" si="91"/>
        <v>0</v>
      </c>
      <c r="Y95" s="254">
        <f t="shared" si="91"/>
        <v>0</v>
      </c>
      <c r="Z95" s="254">
        <f t="shared" si="88"/>
        <v>0</v>
      </c>
      <c r="AA95" s="255"/>
      <c r="AB95" s="141"/>
      <c r="AC95" s="141"/>
      <c r="AD95" s="141"/>
      <c r="AE95" s="141"/>
      <c r="AF95" s="141"/>
      <c r="AG95" s="141"/>
      <c r="AH95" s="105"/>
    </row>
    <row r="96" spans="1:34" ht="42" outlineLevel="3">
      <c r="A96" s="256"/>
      <c r="B96" s="256"/>
      <c r="C96" s="256"/>
      <c r="D96" s="257"/>
      <c r="E96" s="258" t="s">
        <v>111</v>
      </c>
      <c r="F96" s="259"/>
      <c r="G96" s="259" t="s">
        <v>58</v>
      </c>
      <c r="H96" s="99">
        <f t="shared" ref="H96:H105" si="92">I96</f>
        <v>0</v>
      </c>
      <c r="I96" s="100">
        <f t="shared" ref="I96:I105" si="93">N96+R96+V96+Z96</f>
        <v>0</v>
      </c>
      <c r="J96" s="236"/>
      <c r="K96" s="203">
        <v>0</v>
      </c>
      <c r="L96" s="203">
        <v>0</v>
      </c>
      <c r="M96" s="203">
        <v>0</v>
      </c>
      <c r="N96" s="99">
        <f t="shared" si="82"/>
        <v>0</v>
      </c>
      <c r="O96" s="203">
        <v>0</v>
      </c>
      <c r="P96" s="203">
        <v>0</v>
      </c>
      <c r="Q96" s="203">
        <v>0</v>
      </c>
      <c r="R96" s="99">
        <f t="shared" si="84"/>
        <v>0</v>
      </c>
      <c r="S96" s="203">
        <v>0</v>
      </c>
      <c r="T96" s="203">
        <v>0</v>
      </c>
      <c r="U96" s="203">
        <v>0</v>
      </c>
      <c r="V96" s="99">
        <f t="shared" si="86"/>
        <v>0</v>
      </c>
      <c r="W96" s="99">
        <v>0</v>
      </c>
      <c r="X96" s="99">
        <v>0</v>
      </c>
      <c r="Y96" s="99">
        <v>0</v>
      </c>
      <c r="Z96" s="99">
        <f t="shared" si="88"/>
        <v>0</v>
      </c>
      <c r="AA96" s="261"/>
      <c r="AB96" s="141"/>
      <c r="AC96" s="141"/>
      <c r="AD96" s="141"/>
      <c r="AE96" s="141"/>
      <c r="AF96" s="141"/>
      <c r="AG96" s="141"/>
      <c r="AH96" s="105"/>
    </row>
    <row r="97" spans="1:34" ht="21" customHeight="1" outlineLevel="3">
      <c r="A97" s="262"/>
      <c r="B97" s="262"/>
      <c r="C97" s="262"/>
      <c r="D97" s="263"/>
      <c r="E97" s="264"/>
      <c r="F97" s="242"/>
      <c r="G97" s="242" t="s">
        <v>59</v>
      </c>
      <c r="H97" s="103">
        <f t="shared" si="92"/>
        <v>0</v>
      </c>
      <c r="I97" s="104">
        <f t="shared" si="93"/>
        <v>0</v>
      </c>
      <c r="J97" s="265"/>
      <c r="K97" s="211">
        <v>0</v>
      </c>
      <c r="L97" s="211">
        <v>0</v>
      </c>
      <c r="M97" s="211">
        <v>0</v>
      </c>
      <c r="N97" s="103">
        <f t="shared" si="82"/>
        <v>0</v>
      </c>
      <c r="O97" s="211">
        <v>0</v>
      </c>
      <c r="P97" s="211">
        <v>0</v>
      </c>
      <c r="Q97" s="211">
        <v>0</v>
      </c>
      <c r="R97" s="103">
        <f t="shared" si="84"/>
        <v>0</v>
      </c>
      <c r="S97" s="211">
        <v>0</v>
      </c>
      <c r="T97" s="211">
        <v>0</v>
      </c>
      <c r="U97" s="211">
        <v>0</v>
      </c>
      <c r="V97" s="103">
        <f t="shared" si="86"/>
        <v>0</v>
      </c>
      <c r="W97" s="103">
        <v>0</v>
      </c>
      <c r="X97" s="103">
        <v>0</v>
      </c>
      <c r="Y97" s="103">
        <v>0</v>
      </c>
      <c r="Z97" s="103">
        <f t="shared" si="88"/>
        <v>0</v>
      </c>
      <c r="AA97" s="266"/>
      <c r="AB97" s="141"/>
      <c r="AC97" s="141"/>
      <c r="AD97" s="141"/>
      <c r="AE97" s="141"/>
      <c r="AF97" s="141"/>
      <c r="AG97" s="141"/>
      <c r="AH97" s="105"/>
    </row>
    <row r="98" spans="1:34" ht="42" outlineLevel="3">
      <c r="A98" s="256"/>
      <c r="B98" s="256"/>
      <c r="C98" s="256"/>
      <c r="D98" s="257"/>
      <c r="E98" s="258" t="s">
        <v>112</v>
      </c>
      <c r="F98" s="259"/>
      <c r="G98" s="259" t="s">
        <v>58</v>
      </c>
      <c r="H98" s="99">
        <f t="shared" si="92"/>
        <v>0</v>
      </c>
      <c r="I98" s="100">
        <f t="shared" si="93"/>
        <v>0</v>
      </c>
      <c r="J98" s="236"/>
      <c r="K98" s="203">
        <v>0</v>
      </c>
      <c r="L98" s="203">
        <v>0</v>
      </c>
      <c r="M98" s="203">
        <v>0</v>
      </c>
      <c r="N98" s="99">
        <f t="shared" si="82"/>
        <v>0</v>
      </c>
      <c r="O98" s="203">
        <v>0</v>
      </c>
      <c r="P98" s="203">
        <v>0</v>
      </c>
      <c r="Q98" s="203">
        <v>0</v>
      </c>
      <c r="R98" s="99">
        <f t="shared" si="84"/>
        <v>0</v>
      </c>
      <c r="S98" s="203">
        <v>0</v>
      </c>
      <c r="T98" s="203">
        <v>0</v>
      </c>
      <c r="U98" s="203">
        <v>0</v>
      </c>
      <c r="V98" s="99">
        <f t="shared" si="86"/>
        <v>0</v>
      </c>
      <c r="W98" s="99">
        <v>0</v>
      </c>
      <c r="X98" s="99">
        <v>0</v>
      </c>
      <c r="Y98" s="99">
        <v>0</v>
      </c>
      <c r="Z98" s="99">
        <f t="shared" si="88"/>
        <v>0</v>
      </c>
      <c r="AA98" s="261"/>
      <c r="AB98" s="141"/>
      <c r="AC98" s="141"/>
      <c r="AD98" s="141"/>
      <c r="AE98" s="141"/>
      <c r="AF98" s="141"/>
      <c r="AG98" s="141"/>
      <c r="AH98" s="105"/>
    </row>
    <row r="99" spans="1:34" ht="21" customHeight="1" outlineLevel="3">
      <c r="A99" s="262"/>
      <c r="B99" s="262"/>
      <c r="C99" s="262"/>
      <c r="D99" s="263"/>
      <c r="E99" s="277"/>
      <c r="F99" s="242"/>
      <c r="G99" s="242" t="s">
        <v>59</v>
      </c>
      <c r="H99" s="103">
        <f t="shared" si="92"/>
        <v>0</v>
      </c>
      <c r="I99" s="104">
        <f t="shared" si="93"/>
        <v>0</v>
      </c>
      <c r="J99" s="265"/>
      <c r="K99" s="211">
        <v>0</v>
      </c>
      <c r="L99" s="211">
        <v>0</v>
      </c>
      <c r="M99" s="211">
        <v>0</v>
      </c>
      <c r="N99" s="103">
        <f t="shared" si="82"/>
        <v>0</v>
      </c>
      <c r="O99" s="211">
        <v>0</v>
      </c>
      <c r="P99" s="211">
        <v>0</v>
      </c>
      <c r="Q99" s="211">
        <v>0</v>
      </c>
      <c r="R99" s="103">
        <f t="shared" si="84"/>
        <v>0</v>
      </c>
      <c r="S99" s="211">
        <v>0</v>
      </c>
      <c r="T99" s="211">
        <v>0</v>
      </c>
      <c r="U99" s="211">
        <v>0</v>
      </c>
      <c r="V99" s="103">
        <f t="shared" si="86"/>
        <v>0</v>
      </c>
      <c r="W99" s="103">
        <v>0</v>
      </c>
      <c r="X99" s="103">
        <v>0</v>
      </c>
      <c r="Y99" s="103">
        <v>0</v>
      </c>
      <c r="Z99" s="103">
        <f t="shared" si="88"/>
        <v>0</v>
      </c>
      <c r="AA99" s="266"/>
      <c r="AB99" s="141"/>
      <c r="AC99" s="141"/>
      <c r="AD99" s="141"/>
      <c r="AE99" s="141"/>
      <c r="AF99" s="141"/>
      <c r="AG99" s="141"/>
      <c r="AH99" s="105"/>
    </row>
    <row r="100" spans="1:34" ht="42" outlineLevel="3">
      <c r="A100" s="362"/>
      <c r="B100" s="362"/>
      <c r="C100" s="362"/>
      <c r="D100" s="363"/>
      <c r="E100" s="355" t="s">
        <v>113</v>
      </c>
      <c r="F100" s="356"/>
      <c r="G100" s="356" t="s">
        <v>58</v>
      </c>
      <c r="H100" s="357">
        <f t="shared" si="92"/>
        <v>0</v>
      </c>
      <c r="I100" s="358">
        <f t="shared" si="93"/>
        <v>0</v>
      </c>
      <c r="J100" s="359"/>
      <c r="K100" s="353">
        <v>0</v>
      </c>
      <c r="L100" s="353">
        <v>0</v>
      </c>
      <c r="M100" s="353">
        <v>0</v>
      </c>
      <c r="N100" s="357">
        <f t="shared" si="82"/>
        <v>0</v>
      </c>
      <c r="O100" s="203">
        <v>0</v>
      </c>
      <c r="P100" s="203">
        <v>0</v>
      </c>
      <c r="Q100" s="203">
        <v>0</v>
      </c>
      <c r="R100" s="357">
        <f t="shared" si="84"/>
        <v>0</v>
      </c>
      <c r="S100" s="203">
        <v>0</v>
      </c>
      <c r="T100" s="203">
        <v>0</v>
      </c>
      <c r="U100" s="203">
        <v>0</v>
      </c>
      <c r="V100" s="357">
        <f t="shared" si="86"/>
        <v>0</v>
      </c>
      <c r="W100" s="357">
        <v>0</v>
      </c>
      <c r="X100" s="357">
        <v>0</v>
      </c>
      <c r="Y100" s="357">
        <v>0</v>
      </c>
      <c r="Z100" s="357">
        <f t="shared" si="88"/>
        <v>0</v>
      </c>
      <c r="AA100" s="360"/>
      <c r="AB100" s="141"/>
      <c r="AC100" s="141"/>
      <c r="AD100" s="141"/>
      <c r="AE100" s="141"/>
      <c r="AF100" s="141"/>
      <c r="AG100" s="141"/>
      <c r="AH100" s="105"/>
    </row>
    <row r="101" spans="1:34" ht="21" customHeight="1" outlineLevel="3">
      <c r="A101" s="280"/>
      <c r="B101" s="280"/>
      <c r="C101" s="280"/>
      <c r="D101" s="281"/>
      <c r="E101" s="361"/>
      <c r="F101" s="251"/>
      <c r="G101" s="251" t="s">
        <v>59</v>
      </c>
      <c r="H101" s="101">
        <f t="shared" si="92"/>
        <v>0</v>
      </c>
      <c r="I101" s="102">
        <f t="shared" si="93"/>
        <v>0</v>
      </c>
      <c r="J101" s="282"/>
      <c r="K101" s="208">
        <v>0</v>
      </c>
      <c r="L101" s="208">
        <v>0</v>
      </c>
      <c r="M101" s="208">
        <v>0</v>
      </c>
      <c r="N101" s="101">
        <f t="shared" si="82"/>
        <v>0</v>
      </c>
      <c r="O101" s="211">
        <v>0</v>
      </c>
      <c r="P101" s="211">
        <v>0</v>
      </c>
      <c r="Q101" s="211">
        <v>0</v>
      </c>
      <c r="R101" s="101">
        <f t="shared" si="84"/>
        <v>0</v>
      </c>
      <c r="S101" s="211">
        <v>0</v>
      </c>
      <c r="T101" s="211">
        <v>0</v>
      </c>
      <c r="U101" s="211">
        <v>0</v>
      </c>
      <c r="V101" s="101">
        <f t="shared" si="86"/>
        <v>0</v>
      </c>
      <c r="W101" s="101">
        <v>0</v>
      </c>
      <c r="X101" s="101">
        <v>0</v>
      </c>
      <c r="Y101" s="101">
        <v>0</v>
      </c>
      <c r="Z101" s="101">
        <f t="shared" si="88"/>
        <v>0</v>
      </c>
      <c r="AA101" s="283"/>
      <c r="AB101" s="141"/>
      <c r="AC101" s="141"/>
      <c r="AD101" s="141"/>
      <c r="AE101" s="141"/>
      <c r="AF101" s="141"/>
      <c r="AG101" s="141"/>
      <c r="AH101" s="105"/>
    </row>
    <row r="102" spans="1:34" ht="63" outlineLevel="3">
      <c r="A102" s="256"/>
      <c r="B102" s="256"/>
      <c r="C102" s="256"/>
      <c r="D102" s="257"/>
      <c r="E102" s="258" t="s">
        <v>150</v>
      </c>
      <c r="F102" s="259"/>
      <c r="G102" s="259" t="s">
        <v>58</v>
      </c>
      <c r="H102" s="99">
        <f t="shared" si="92"/>
        <v>416000</v>
      </c>
      <c r="I102" s="100">
        <f t="shared" si="93"/>
        <v>416000</v>
      </c>
      <c r="J102" s="236"/>
      <c r="K102" s="99">
        <v>0</v>
      </c>
      <c r="L102" s="99">
        <v>41600</v>
      </c>
      <c r="M102" s="99">
        <v>41600</v>
      </c>
      <c r="N102" s="99">
        <f t="shared" si="82"/>
        <v>83200</v>
      </c>
      <c r="O102" s="99">
        <v>41600</v>
      </c>
      <c r="P102" s="99">
        <v>41600</v>
      </c>
      <c r="Q102" s="99">
        <v>41600</v>
      </c>
      <c r="R102" s="99">
        <f t="shared" si="84"/>
        <v>124800</v>
      </c>
      <c r="S102" s="99">
        <v>41600</v>
      </c>
      <c r="T102" s="99">
        <v>41600</v>
      </c>
      <c r="U102" s="99">
        <v>41600</v>
      </c>
      <c r="V102" s="99">
        <f t="shared" si="86"/>
        <v>124800</v>
      </c>
      <c r="W102" s="99">
        <v>41600</v>
      </c>
      <c r="X102" s="99">
        <v>41600</v>
      </c>
      <c r="Y102" s="99">
        <v>0</v>
      </c>
      <c r="Z102" s="99">
        <f t="shared" si="88"/>
        <v>83200</v>
      </c>
      <c r="AA102" s="261"/>
      <c r="AB102" s="141"/>
      <c r="AC102" s="141"/>
      <c r="AD102" s="141"/>
      <c r="AE102" s="141"/>
      <c r="AF102" s="141"/>
      <c r="AG102" s="141"/>
      <c r="AH102" s="105"/>
    </row>
    <row r="103" spans="1:34" ht="21" customHeight="1" outlineLevel="3">
      <c r="A103" s="262"/>
      <c r="B103" s="262"/>
      <c r="C103" s="262"/>
      <c r="D103" s="263"/>
      <c r="E103" s="297"/>
      <c r="F103" s="242"/>
      <c r="G103" s="242" t="s">
        <v>59</v>
      </c>
      <c r="H103" s="103">
        <f t="shared" si="92"/>
        <v>0</v>
      </c>
      <c r="I103" s="104">
        <f t="shared" si="93"/>
        <v>0</v>
      </c>
      <c r="J103" s="265"/>
      <c r="K103" s="103">
        <v>0</v>
      </c>
      <c r="L103" s="103">
        <v>0</v>
      </c>
      <c r="M103" s="103">
        <v>0</v>
      </c>
      <c r="N103" s="103">
        <f t="shared" si="82"/>
        <v>0</v>
      </c>
      <c r="O103" s="103">
        <v>0</v>
      </c>
      <c r="P103" s="103">
        <v>0</v>
      </c>
      <c r="Q103" s="103">
        <v>0</v>
      </c>
      <c r="R103" s="103">
        <f t="shared" si="84"/>
        <v>0</v>
      </c>
      <c r="S103" s="103">
        <v>0</v>
      </c>
      <c r="T103" s="103">
        <v>0</v>
      </c>
      <c r="U103" s="103">
        <v>0</v>
      </c>
      <c r="V103" s="103">
        <f t="shared" si="86"/>
        <v>0</v>
      </c>
      <c r="W103" s="103">
        <v>0</v>
      </c>
      <c r="X103" s="103">
        <v>0</v>
      </c>
      <c r="Y103" s="103">
        <v>0</v>
      </c>
      <c r="Z103" s="103">
        <f t="shared" si="88"/>
        <v>0</v>
      </c>
      <c r="AA103" s="266"/>
      <c r="AB103" s="141"/>
      <c r="AC103" s="141"/>
      <c r="AD103" s="141"/>
      <c r="AE103" s="141"/>
      <c r="AF103" s="141"/>
      <c r="AG103" s="141"/>
      <c r="AH103" s="105"/>
    </row>
    <row r="104" spans="1:34" ht="63" outlineLevel="3">
      <c r="A104" s="256"/>
      <c r="B104" s="256"/>
      <c r="C104" s="256"/>
      <c r="D104" s="257"/>
      <c r="E104" s="258" t="s">
        <v>115</v>
      </c>
      <c r="F104" s="259"/>
      <c r="G104" s="259" t="s">
        <v>58</v>
      </c>
      <c r="H104" s="99">
        <f t="shared" si="92"/>
        <v>0</v>
      </c>
      <c r="I104" s="100">
        <f t="shared" si="93"/>
        <v>0</v>
      </c>
      <c r="J104" s="236"/>
      <c r="K104" s="99">
        <v>0</v>
      </c>
      <c r="L104" s="99">
        <v>0</v>
      </c>
      <c r="M104" s="99">
        <v>0</v>
      </c>
      <c r="N104" s="99">
        <f t="shared" si="82"/>
        <v>0</v>
      </c>
      <c r="O104" s="203">
        <v>0</v>
      </c>
      <c r="P104" s="203">
        <v>0</v>
      </c>
      <c r="Q104" s="203">
        <v>0</v>
      </c>
      <c r="R104" s="99">
        <f t="shared" si="84"/>
        <v>0</v>
      </c>
      <c r="S104" s="203">
        <v>0</v>
      </c>
      <c r="T104" s="203">
        <v>0</v>
      </c>
      <c r="U104" s="203">
        <v>0</v>
      </c>
      <c r="V104" s="99">
        <f t="shared" si="86"/>
        <v>0</v>
      </c>
      <c r="W104" s="203">
        <v>0</v>
      </c>
      <c r="X104" s="203">
        <v>0</v>
      </c>
      <c r="Y104" s="203">
        <v>0</v>
      </c>
      <c r="Z104" s="99">
        <f t="shared" si="88"/>
        <v>0</v>
      </c>
      <c r="AA104" s="261"/>
      <c r="AB104" s="141"/>
      <c r="AC104" s="141"/>
      <c r="AD104" s="141"/>
      <c r="AE104" s="141"/>
      <c r="AF104" s="141"/>
      <c r="AG104" s="141"/>
      <c r="AH104" s="105"/>
    </row>
    <row r="105" spans="1:34" ht="21" customHeight="1" outlineLevel="3">
      <c r="A105" s="262"/>
      <c r="B105" s="262"/>
      <c r="C105" s="262"/>
      <c r="D105" s="263"/>
      <c r="E105" s="277"/>
      <c r="F105" s="242"/>
      <c r="G105" s="242" t="s">
        <v>59</v>
      </c>
      <c r="H105" s="103">
        <f t="shared" si="92"/>
        <v>0</v>
      </c>
      <c r="I105" s="104">
        <f t="shared" si="93"/>
        <v>0</v>
      </c>
      <c r="J105" s="265"/>
      <c r="K105" s="103">
        <v>0</v>
      </c>
      <c r="L105" s="103">
        <v>0</v>
      </c>
      <c r="M105" s="103">
        <v>0</v>
      </c>
      <c r="N105" s="103">
        <f t="shared" si="82"/>
        <v>0</v>
      </c>
      <c r="O105" s="211">
        <v>0</v>
      </c>
      <c r="P105" s="211">
        <v>0</v>
      </c>
      <c r="Q105" s="211">
        <v>0</v>
      </c>
      <c r="R105" s="103">
        <f t="shared" si="84"/>
        <v>0</v>
      </c>
      <c r="S105" s="211">
        <v>0</v>
      </c>
      <c r="T105" s="211">
        <v>0</v>
      </c>
      <c r="U105" s="211">
        <v>0</v>
      </c>
      <c r="V105" s="103">
        <f t="shared" si="86"/>
        <v>0</v>
      </c>
      <c r="W105" s="211">
        <v>0</v>
      </c>
      <c r="X105" s="211">
        <v>0</v>
      </c>
      <c r="Y105" s="211">
        <v>0</v>
      </c>
      <c r="Z105" s="103">
        <f t="shared" si="88"/>
        <v>0</v>
      </c>
      <c r="AA105" s="266"/>
      <c r="AB105" s="141"/>
      <c r="AC105" s="141"/>
      <c r="AD105" s="141"/>
      <c r="AE105" s="141"/>
      <c r="AF105" s="141"/>
      <c r="AG105" s="141"/>
      <c r="AH105" s="105"/>
    </row>
    <row r="106" spans="1:34" ht="21" hidden="1" customHeight="1" outlineLevel="1">
      <c r="A106" s="284"/>
      <c r="B106" s="284"/>
      <c r="C106" s="284"/>
      <c r="D106" s="285"/>
      <c r="E106" s="297"/>
      <c r="F106" s="286"/>
      <c r="G106" s="286"/>
      <c r="H106" s="287"/>
      <c r="I106" s="279"/>
      <c r="J106" s="288"/>
      <c r="K106" s="287"/>
      <c r="L106" s="287"/>
      <c r="M106" s="287"/>
      <c r="N106" s="287"/>
      <c r="O106" s="287"/>
      <c r="P106" s="287"/>
      <c r="Q106" s="287"/>
      <c r="R106" s="287">
        <f t="shared" si="84"/>
        <v>0</v>
      </c>
      <c r="S106" s="287"/>
      <c r="T106" s="287"/>
      <c r="U106" s="287"/>
      <c r="V106" s="287">
        <f t="shared" si="86"/>
        <v>0</v>
      </c>
      <c r="W106" s="287"/>
      <c r="X106" s="287"/>
      <c r="Y106" s="287"/>
      <c r="Z106" s="287">
        <f t="shared" si="88"/>
        <v>0</v>
      </c>
      <c r="AA106" s="289"/>
      <c r="AB106" s="141"/>
      <c r="AC106" s="141"/>
      <c r="AD106" s="141"/>
      <c r="AE106" s="141"/>
      <c r="AF106" s="141"/>
      <c r="AG106" s="141"/>
      <c r="AH106" s="105"/>
    </row>
    <row r="107" spans="1:34" ht="21" customHeight="1">
      <c r="A107" s="298"/>
      <c r="B107" s="299"/>
      <c r="C107" s="298"/>
      <c r="D107" s="300"/>
      <c r="E107" s="301"/>
      <c r="F107" s="302"/>
      <c r="G107" s="302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4"/>
      <c r="AB107" s="141"/>
      <c r="AC107" s="141"/>
      <c r="AD107" s="141"/>
      <c r="AE107" s="141"/>
      <c r="AF107" s="141"/>
      <c r="AG107" s="141"/>
      <c r="AH107" s="105"/>
    </row>
    <row r="108" spans="1:34" ht="21" customHeight="1">
      <c r="A108" s="305"/>
      <c r="B108" s="305"/>
      <c r="C108" s="305"/>
      <c r="D108" s="111"/>
      <c r="E108" s="112"/>
      <c r="F108" s="112"/>
      <c r="G108" s="112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05"/>
      <c r="AB108" s="105"/>
      <c r="AC108" s="105"/>
      <c r="AD108" s="105"/>
      <c r="AE108" s="105"/>
      <c r="AF108" s="105"/>
      <c r="AG108" s="105"/>
      <c r="AH108" s="105"/>
    </row>
    <row r="109" spans="1:34" ht="21" customHeight="1">
      <c r="A109" s="305"/>
      <c r="B109" s="305"/>
      <c r="C109" s="305"/>
      <c r="D109" s="111"/>
      <c r="E109" s="112"/>
      <c r="F109" s="112"/>
      <c r="G109" s="112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05"/>
      <c r="AB109" s="105"/>
      <c r="AC109" s="105"/>
      <c r="AD109" s="105"/>
      <c r="AE109" s="105"/>
      <c r="AF109" s="105"/>
      <c r="AG109" s="105"/>
      <c r="AH109" s="105"/>
    </row>
    <row r="110" spans="1:34" ht="21" customHeight="1">
      <c r="A110" s="305"/>
      <c r="B110" s="305"/>
      <c r="C110" s="305"/>
      <c r="D110" s="111"/>
      <c r="E110" s="112"/>
      <c r="F110" s="112"/>
      <c r="G110" s="112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05"/>
      <c r="AB110" s="105"/>
      <c r="AC110" s="105"/>
      <c r="AD110" s="105"/>
      <c r="AE110" s="105"/>
      <c r="AF110" s="105"/>
      <c r="AG110" s="105"/>
      <c r="AH110" s="105"/>
    </row>
    <row r="111" spans="1:34" ht="21" customHeight="1">
      <c r="A111" s="305"/>
      <c r="B111" s="305"/>
      <c r="C111" s="305"/>
      <c r="D111" s="111"/>
      <c r="E111" s="112"/>
      <c r="F111" s="112"/>
      <c r="G111" s="112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05"/>
      <c r="AB111" s="105"/>
      <c r="AC111" s="105"/>
      <c r="AD111" s="105"/>
      <c r="AE111" s="105"/>
      <c r="AF111" s="105"/>
      <c r="AG111" s="105"/>
      <c r="AH111" s="105"/>
    </row>
    <row r="112" spans="1:34" ht="21" customHeight="1">
      <c r="A112" s="305"/>
      <c r="B112" s="305"/>
      <c r="C112" s="305"/>
      <c r="D112" s="111"/>
      <c r="E112" s="112"/>
      <c r="F112" s="112"/>
      <c r="G112" s="112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05"/>
      <c r="AB112" s="105"/>
      <c r="AC112" s="105"/>
      <c r="AD112" s="105"/>
      <c r="AE112" s="105"/>
      <c r="AF112" s="105"/>
      <c r="AG112" s="105"/>
      <c r="AH112" s="105"/>
    </row>
    <row r="113" spans="1:34" ht="21" customHeight="1">
      <c r="A113" s="305"/>
      <c r="B113" s="305"/>
      <c r="C113" s="305"/>
      <c r="D113" s="111"/>
      <c r="E113" s="112"/>
      <c r="F113" s="112"/>
      <c r="G113" s="112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05"/>
      <c r="AB113" s="105"/>
      <c r="AC113" s="105"/>
      <c r="AD113" s="105"/>
      <c r="AE113" s="105"/>
      <c r="AF113" s="105"/>
      <c r="AG113" s="105"/>
      <c r="AH113" s="105"/>
    </row>
    <row r="114" spans="1:34" ht="21" customHeight="1">
      <c r="A114" s="305"/>
      <c r="B114" s="305"/>
      <c r="C114" s="305"/>
      <c r="D114" s="111"/>
      <c r="E114" s="112"/>
      <c r="F114" s="112"/>
      <c r="G114" s="112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05"/>
      <c r="AB114" s="105"/>
      <c r="AC114" s="105"/>
      <c r="AD114" s="105"/>
      <c r="AE114" s="105"/>
      <c r="AF114" s="105"/>
      <c r="AG114" s="105"/>
      <c r="AH114" s="105"/>
    </row>
    <row r="115" spans="1:34" ht="21" customHeight="1">
      <c r="A115" s="305"/>
      <c r="B115" s="305"/>
      <c r="C115" s="305"/>
      <c r="D115" s="111"/>
      <c r="E115" s="112"/>
      <c r="F115" s="112"/>
      <c r="G115" s="112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05"/>
      <c r="AB115" s="105"/>
      <c r="AC115" s="105"/>
      <c r="AD115" s="105"/>
      <c r="AE115" s="105"/>
      <c r="AF115" s="105"/>
      <c r="AG115" s="105"/>
      <c r="AH115" s="105"/>
    </row>
    <row r="116" spans="1:34" ht="21" customHeight="1">
      <c r="A116" s="305"/>
      <c r="B116" s="305"/>
      <c r="C116" s="305"/>
      <c r="D116" s="111"/>
      <c r="E116" s="112"/>
      <c r="F116" s="112"/>
      <c r="G116" s="112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05"/>
      <c r="AB116" s="105"/>
      <c r="AC116" s="105"/>
      <c r="AD116" s="105"/>
      <c r="AE116" s="105"/>
      <c r="AF116" s="105"/>
      <c r="AG116" s="105"/>
      <c r="AH116" s="105"/>
    </row>
    <row r="117" spans="1:34" ht="21" customHeight="1">
      <c r="A117" s="305"/>
      <c r="B117" s="305"/>
      <c r="C117" s="305"/>
      <c r="D117" s="111"/>
      <c r="E117" s="112"/>
      <c r="F117" s="112"/>
      <c r="G117" s="112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05"/>
      <c r="AB117" s="105"/>
      <c r="AC117" s="105"/>
      <c r="AD117" s="105"/>
      <c r="AE117" s="105"/>
      <c r="AF117" s="105"/>
      <c r="AG117" s="105"/>
      <c r="AH117" s="105"/>
    </row>
    <row r="118" spans="1:34" ht="21" customHeight="1">
      <c r="A118" s="305"/>
      <c r="B118" s="305"/>
      <c r="C118" s="305"/>
      <c r="D118" s="111"/>
      <c r="E118" s="112"/>
      <c r="F118" s="112"/>
      <c r="G118" s="112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05"/>
      <c r="AB118" s="105"/>
      <c r="AC118" s="105"/>
      <c r="AD118" s="105"/>
      <c r="AE118" s="105"/>
      <c r="AF118" s="105"/>
      <c r="AG118" s="105"/>
      <c r="AH118" s="105"/>
    </row>
    <row r="119" spans="1:34" ht="21" customHeight="1">
      <c r="A119" s="305"/>
      <c r="B119" s="305"/>
      <c r="C119" s="305"/>
      <c r="D119" s="111"/>
      <c r="E119" s="112"/>
      <c r="F119" s="112"/>
      <c r="G119" s="112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05"/>
      <c r="AB119" s="105"/>
      <c r="AC119" s="105"/>
      <c r="AD119" s="105"/>
      <c r="AE119" s="105"/>
      <c r="AF119" s="105"/>
      <c r="AG119" s="105"/>
      <c r="AH119" s="105"/>
    </row>
    <row r="120" spans="1:34" ht="21" customHeight="1">
      <c r="A120" s="305"/>
      <c r="B120" s="305"/>
      <c r="C120" s="305"/>
      <c r="D120" s="111"/>
      <c r="E120" s="112"/>
      <c r="F120" s="112"/>
      <c r="G120" s="112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05"/>
      <c r="AB120" s="105"/>
      <c r="AC120" s="105"/>
      <c r="AD120" s="105"/>
      <c r="AE120" s="105"/>
      <c r="AF120" s="105"/>
      <c r="AG120" s="105"/>
      <c r="AH120" s="105"/>
    </row>
    <row r="121" spans="1:34" ht="21" customHeight="1">
      <c r="A121" s="305"/>
      <c r="B121" s="305"/>
      <c r="C121" s="305"/>
      <c r="D121" s="111"/>
      <c r="E121" s="112"/>
      <c r="F121" s="112"/>
      <c r="G121" s="112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05"/>
      <c r="AB121" s="105"/>
      <c r="AC121" s="105"/>
      <c r="AD121" s="105"/>
      <c r="AE121" s="105"/>
      <c r="AF121" s="105"/>
      <c r="AG121" s="105"/>
      <c r="AH121" s="105"/>
    </row>
    <row r="122" spans="1:34" ht="21" customHeight="1">
      <c r="A122" s="305"/>
      <c r="B122" s="305"/>
      <c r="C122" s="305"/>
      <c r="D122" s="111"/>
      <c r="E122" s="112"/>
      <c r="F122" s="112"/>
      <c r="G122" s="112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05"/>
      <c r="AB122" s="105"/>
      <c r="AC122" s="105"/>
      <c r="AD122" s="105"/>
      <c r="AE122" s="105"/>
      <c r="AF122" s="105"/>
      <c r="AG122" s="105"/>
      <c r="AH122" s="105"/>
    </row>
    <row r="123" spans="1:34" ht="21" customHeight="1">
      <c r="A123" s="305"/>
      <c r="B123" s="305"/>
      <c r="C123" s="305"/>
      <c r="D123" s="111"/>
      <c r="E123" s="112"/>
      <c r="F123" s="112"/>
      <c r="G123" s="112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05"/>
      <c r="AB123" s="105"/>
      <c r="AC123" s="105"/>
      <c r="AD123" s="105"/>
      <c r="AE123" s="105"/>
      <c r="AF123" s="105"/>
      <c r="AG123" s="105"/>
      <c r="AH123" s="105"/>
    </row>
    <row r="124" spans="1:34" ht="21" customHeight="1">
      <c r="A124" s="305"/>
      <c r="B124" s="305"/>
      <c r="C124" s="305"/>
      <c r="D124" s="111"/>
      <c r="E124" s="112"/>
      <c r="F124" s="112"/>
      <c r="G124" s="112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05"/>
      <c r="AB124" s="105"/>
      <c r="AC124" s="105"/>
      <c r="AD124" s="105"/>
      <c r="AE124" s="105"/>
      <c r="AF124" s="105"/>
      <c r="AG124" s="105"/>
      <c r="AH124" s="105"/>
    </row>
    <row r="125" spans="1:34" ht="21" customHeight="1">
      <c r="A125" s="305"/>
      <c r="B125" s="305"/>
      <c r="C125" s="305"/>
      <c r="D125" s="111"/>
      <c r="E125" s="112"/>
      <c r="F125" s="112"/>
      <c r="G125" s="112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05"/>
      <c r="AB125" s="105"/>
      <c r="AC125" s="105"/>
      <c r="AD125" s="105"/>
      <c r="AE125" s="105"/>
      <c r="AF125" s="105"/>
      <c r="AG125" s="105"/>
      <c r="AH125" s="105"/>
    </row>
    <row r="126" spans="1:34" ht="21" customHeight="1">
      <c r="A126" s="305"/>
      <c r="B126" s="305"/>
      <c r="C126" s="305"/>
      <c r="D126" s="111"/>
      <c r="E126" s="112"/>
      <c r="F126" s="112"/>
      <c r="G126" s="112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05"/>
      <c r="AB126" s="105"/>
      <c r="AC126" s="105"/>
      <c r="AD126" s="105"/>
      <c r="AE126" s="105"/>
      <c r="AF126" s="105"/>
      <c r="AG126" s="105"/>
      <c r="AH126" s="105"/>
    </row>
    <row r="127" spans="1:34" ht="21" customHeight="1">
      <c r="A127" s="305"/>
      <c r="B127" s="305"/>
      <c r="C127" s="305"/>
      <c r="D127" s="111"/>
      <c r="E127" s="112"/>
      <c r="F127" s="112"/>
      <c r="G127" s="112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05"/>
      <c r="AB127" s="105"/>
      <c r="AC127" s="105"/>
      <c r="AD127" s="105"/>
      <c r="AE127" s="105"/>
      <c r="AF127" s="105"/>
      <c r="AG127" s="105"/>
      <c r="AH127" s="105"/>
    </row>
    <row r="128" spans="1:34" ht="21" customHeight="1">
      <c r="A128" s="305"/>
      <c r="B128" s="305"/>
      <c r="C128" s="305"/>
      <c r="D128" s="111"/>
      <c r="E128" s="112"/>
      <c r="F128" s="112"/>
      <c r="G128" s="112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05"/>
      <c r="AB128" s="105"/>
      <c r="AC128" s="105"/>
      <c r="AD128" s="105"/>
      <c r="AE128" s="105"/>
      <c r="AF128" s="105"/>
      <c r="AG128" s="105"/>
      <c r="AH128" s="105"/>
    </row>
    <row r="129" spans="1:34" ht="21" customHeight="1">
      <c r="A129" s="305"/>
      <c r="B129" s="305"/>
      <c r="C129" s="305"/>
      <c r="D129" s="111"/>
      <c r="E129" s="112"/>
      <c r="F129" s="112"/>
      <c r="G129" s="112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05"/>
      <c r="AB129" s="105"/>
      <c r="AC129" s="105"/>
      <c r="AD129" s="105"/>
      <c r="AE129" s="105"/>
      <c r="AF129" s="105"/>
      <c r="AG129" s="105"/>
      <c r="AH129" s="105"/>
    </row>
    <row r="130" spans="1:34" ht="21" customHeight="1">
      <c r="A130" s="305"/>
      <c r="B130" s="305"/>
      <c r="C130" s="305"/>
      <c r="D130" s="111"/>
      <c r="E130" s="112"/>
      <c r="F130" s="112"/>
      <c r="G130" s="112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05"/>
      <c r="AB130" s="105"/>
      <c r="AC130" s="105"/>
      <c r="AD130" s="105"/>
      <c r="AE130" s="105"/>
      <c r="AF130" s="105"/>
      <c r="AG130" s="105"/>
      <c r="AH130" s="105"/>
    </row>
    <row r="131" spans="1:34" ht="21" customHeight="1">
      <c r="A131" s="305"/>
      <c r="B131" s="305"/>
      <c r="C131" s="305"/>
      <c r="D131" s="111"/>
      <c r="E131" s="112"/>
      <c r="F131" s="112"/>
      <c r="G131" s="112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05"/>
      <c r="AB131" s="105"/>
      <c r="AC131" s="105"/>
      <c r="AD131" s="105"/>
      <c r="AE131" s="105"/>
      <c r="AF131" s="105"/>
      <c r="AG131" s="105"/>
      <c r="AH131" s="105"/>
    </row>
    <row r="132" spans="1:34" ht="21" customHeight="1">
      <c r="A132" s="305"/>
      <c r="B132" s="305"/>
      <c r="C132" s="305"/>
      <c r="D132" s="111"/>
      <c r="E132" s="112"/>
      <c r="F132" s="112"/>
      <c r="G132" s="112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05"/>
      <c r="AB132" s="105"/>
      <c r="AC132" s="105"/>
      <c r="AD132" s="105"/>
      <c r="AE132" s="105"/>
      <c r="AF132" s="105"/>
      <c r="AG132" s="105"/>
      <c r="AH132" s="105"/>
    </row>
    <row r="133" spans="1:34" ht="21" customHeight="1">
      <c r="A133" s="305"/>
      <c r="B133" s="305"/>
      <c r="C133" s="305"/>
      <c r="D133" s="111"/>
      <c r="E133" s="112"/>
      <c r="F133" s="112"/>
      <c r="G133" s="112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05"/>
      <c r="AB133" s="105"/>
      <c r="AC133" s="105"/>
      <c r="AD133" s="105"/>
      <c r="AE133" s="105"/>
      <c r="AF133" s="105"/>
      <c r="AG133" s="105"/>
      <c r="AH133" s="105"/>
    </row>
    <row r="134" spans="1:34" ht="21" customHeight="1">
      <c r="A134" s="305"/>
      <c r="B134" s="305"/>
      <c r="C134" s="305"/>
      <c r="D134" s="111"/>
      <c r="E134" s="112"/>
      <c r="F134" s="112"/>
      <c r="G134" s="112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05"/>
      <c r="AB134" s="105"/>
      <c r="AC134" s="105"/>
      <c r="AD134" s="105"/>
      <c r="AE134" s="105"/>
      <c r="AF134" s="105"/>
      <c r="AG134" s="105"/>
      <c r="AH134" s="105"/>
    </row>
    <row r="135" spans="1:34" ht="21" customHeight="1">
      <c r="A135" s="305"/>
      <c r="B135" s="305"/>
      <c r="C135" s="305"/>
      <c r="D135" s="111"/>
      <c r="E135" s="112"/>
      <c r="F135" s="112"/>
      <c r="G135" s="112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05"/>
      <c r="AB135" s="105"/>
      <c r="AC135" s="105"/>
      <c r="AD135" s="105"/>
      <c r="AE135" s="105"/>
      <c r="AF135" s="105"/>
      <c r="AG135" s="105"/>
      <c r="AH135" s="105"/>
    </row>
    <row r="136" spans="1:34" ht="21" customHeight="1">
      <c r="A136" s="305"/>
      <c r="B136" s="305"/>
      <c r="C136" s="305"/>
      <c r="D136" s="111"/>
      <c r="E136" s="112"/>
      <c r="F136" s="112"/>
      <c r="G136" s="112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05"/>
      <c r="AB136" s="105"/>
      <c r="AC136" s="105"/>
      <c r="AD136" s="105"/>
      <c r="AE136" s="105"/>
      <c r="AF136" s="105"/>
      <c r="AG136" s="105"/>
      <c r="AH136" s="105"/>
    </row>
    <row r="137" spans="1:34" ht="21" customHeight="1">
      <c r="A137" s="305"/>
      <c r="B137" s="305"/>
      <c r="C137" s="305"/>
      <c r="D137" s="111"/>
      <c r="E137" s="112"/>
      <c r="F137" s="112"/>
      <c r="G137" s="112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05"/>
      <c r="AB137" s="105"/>
      <c r="AC137" s="105"/>
      <c r="AD137" s="105"/>
      <c r="AE137" s="105"/>
      <c r="AF137" s="105"/>
      <c r="AG137" s="105"/>
      <c r="AH137" s="105"/>
    </row>
    <row r="138" spans="1:34" ht="21" customHeight="1">
      <c r="A138" s="305"/>
      <c r="B138" s="305"/>
      <c r="C138" s="305"/>
      <c r="D138" s="111"/>
      <c r="E138" s="112"/>
      <c r="F138" s="112"/>
      <c r="G138" s="112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05"/>
      <c r="AB138" s="105"/>
      <c r="AC138" s="105"/>
      <c r="AD138" s="105"/>
      <c r="AE138" s="105"/>
      <c r="AF138" s="105"/>
      <c r="AG138" s="105"/>
      <c r="AH138" s="105"/>
    </row>
    <row r="139" spans="1:34" ht="21" customHeight="1">
      <c r="A139" s="305"/>
      <c r="B139" s="305"/>
      <c r="C139" s="305"/>
      <c r="D139" s="111"/>
      <c r="E139" s="112"/>
      <c r="F139" s="112"/>
      <c r="G139" s="112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05"/>
      <c r="AB139" s="105"/>
      <c r="AC139" s="105"/>
      <c r="AD139" s="105"/>
      <c r="AE139" s="105"/>
      <c r="AF139" s="105"/>
      <c r="AG139" s="105"/>
      <c r="AH139" s="105"/>
    </row>
    <row r="140" spans="1:34" ht="21" customHeight="1">
      <c r="A140" s="305"/>
      <c r="B140" s="305"/>
      <c r="C140" s="305"/>
      <c r="D140" s="111"/>
      <c r="E140" s="112"/>
      <c r="F140" s="112"/>
      <c r="G140" s="112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05"/>
      <c r="AB140" s="105"/>
      <c r="AC140" s="105"/>
      <c r="AD140" s="105"/>
      <c r="AE140" s="105"/>
      <c r="AF140" s="105"/>
      <c r="AG140" s="105"/>
      <c r="AH140" s="105"/>
    </row>
    <row r="141" spans="1:34" ht="21" customHeight="1">
      <c r="A141" s="305"/>
      <c r="B141" s="305"/>
      <c r="C141" s="305"/>
      <c r="D141" s="111"/>
      <c r="E141" s="112"/>
      <c r="F141" s="112"/>
      <c r="G141" s="112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05"/>
      <c r="AB141" s="105"/>
      <c r="AC141" s="105"/>
      <c r="AD141" s="105"/>
      <c r="AE141" s="105"/>
      <c r="AF141" s="105"/>
      <c r="AG141" s="105"/>
      <c r="AH141" s="105"/>
    </row>
    <row r="142" spans="1:34" ht="21" customHeight="1">
      <c r="A142" s="305"/>
      <c r="B142" s="305"/>
      <c r="C142" s="305"/>
      <c r="D142" s="111"/>
      <c r="E142" s="112"/>
      <c r="F142" s="112"/>
      <c r="G142" s="112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05"/>
      <c r="AB142" s="105"/>
      <c r="AC142" s="105"/>
      <c r="AD142" s="105"/>
      <c r="AE142" s="105"/>
      <c r="AF142" s="105"/>
      <c r="AG142" s="105"/>
      <c r="AH142" s="105"/>
    </row>
    <row r="143" spans="1:34" ht="21" customHeight="1">
      <c r="A143" s="305"/>
      <c r="B143" s="305"/>
      <c r="C143" s="305"/>
      <c r="D143" s="111"/>
      <c r="E143" s="112"/>
      <c r="F143" s="112"/>
      <c r="G143" s="112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05"/>
      <c r="AB143" s="105"/>
      <c r="AC143" s="105"/>
      <c r="AD143" s="105"/>
      <c r="AE143" s="105"/>
      <c r="AF143" s="105"/>
      <c r="AG143" s="105"/>
      <c r="AH143" s="105"/>
    </row>
    <row r="144" spans="1:34" ht="21" customHeight="1">
      <c r="A144" s="305"/>
      <c r="B144" s="305"/>
      <c r="C144" s="305"/>
      <c r="D144" s="111"/>
      <c r="E144" s="112"/>
      <c r="F144" s="112"/>
      <c r="G144" s="112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05"/>
      <c r="AB144" s="105"/>
      <c r="AC144" s="105"/>
      <c r="AD144" s="105"/>
      <c r="AE144" s="105"/>
      <c r="AF144" s="105"/>
      <c r="AG144" s="105"/>
      <c r="AH144" s="105"/>
    </row>
    <row r="145" spans="1:34" ht="21" customHeight="1">
      <c r="A145" s="305"/>
      <c r="B145" s="305"/>
      <c r="C145" s="305"/>
      <c r="D145" s="111"/>
      <c r="E145" s="112"/>
      <c r="F145" s="112"/>
      <c r="G145" s="112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05"/>
      <c r="AB145" s="105"/>
      <c r="AC145" s="105"/>
      <c r="AD145" s="105"/>
      <c r="AE145" s="105"/>
      <c r="AF145" s="105"/>
      <c r="AG145" s="105"/>
      <c r="AH145" s="105"/>
    </row>
    <row r="146" spans="1:34" ht="21" customHeight="1">
      <c r="A146" s="305"/>
      <c r="B146" s="305"/>
      <c r="C146" s="305"/>
      <c r="D146" s="111"/>
      <c r="E146" s="112"/>
      <c r="F146" s="112"/>
      <c r="G146" s="112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05"/>
      <c r="AB146" s="105"/>
      <c r="AC146" s="105"/>
      <c r="AD146" s="105"/>
      <c r="AE146" s="105"/>
      <c r="AF146" s="105"/>
      <c r="AG146" s="105"/>
      <c r="AH146" s="105"/>
    </row>
    <row r="147" spans="1:34" ht="21" customHeight="1">
      <c r="A147" s="305"/>
      <c r="B147" s="305"/>
      <c r="C147" s="305"/>
      <c r="D147" s="111"/>
      <c r="E147" s="112"/>
      <c r="F147" s="112"/>
      <c r="G147" s="112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05"/>
      <c r="AB147" s="105"/>
      <c r="AC147" s="105"/>
      <c r="AD147" s="105"/>
      <c r="AE147" s="105"/>
      <c r="AF147" s="105"/>
      <c r="AG147" s="105"/>
      <c r="AH147" s="105"/>
    </row>
    <row r="148" spans="1:34" ht="21" customHeight="1">
      <c r="A148" s="305"/>
      <c r="B148" s="305"/>
      <c r="C148" s="305"/>
      <c r="D148" s="111"/>
      <c r="E148" s="112"/>
      <c r="F148" s="112"/>
      <c r="G148" s="112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05"/>
      <c r="AB148" s="105"/>
      <c r="AC148" s="105"/>
      <c r="AD148" s="105"/>
      <c r="AE148" s="105"/>
      <c r="AF148" s="105"/>
      <c r="AG148" s="105"/>
      <c r="AH148" s="105"/>
    </row>
    <row r="149" spans="1:34" ht="21" customHeight="1">
      <c r="A149" s="305"/>
      <c r="B149" s="305"/>
      <c r="C149" s="305"/>
      <c r="D149" s="111"/>
      <c r="E149" s="112"/>
      <c r="F149" s="112"/>
      <c r="G149" s="112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05"/>
      <c r="AB149" s="105"/>
      <c r="AC149" s="105"/>
      <c r="AD149" s="105"/>
      <c r="AE149" s="105"/>
      <c r="AF149" s="105"/>
      <c r="AG149" s="105"/>
      <c r="AH149" s="105"/>
    </row>
    <row r="150" spans="1:34" ht="21" customHeight="1">
      <c r="A150" s="305"/>
      <c r="B150" s="305"/>
      <c r="C150" s="305"/>
      <c r="D150" s="111"/>
      <c r="E150" s="112"/>
      <c r="F150" s="112"/>
      <c r="G150" s="112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05"/>
      <c r="AB150" s="105"/>
      <c r="AC150" s="105"/>
      <c r="AD150" s="105"/>
      <c r="AE150" s="105"/>
      <c r="AF150" s="105"/>
      <c r="AG150" s="105"/>
      <c r="AH150" s="105"/>
    </row>
    <row r="151" spans="1:34" ht="21" customHeight="1">
      <c r="A151" s="305"/>
      <c r="B151" s="305"/>
      <c r="C151" s="305"/>
      <c r="D151" s="111"/>
      <c r="E151" s="112"/>
      <c r="F151" s="112"/>
      <c r="G151" s="112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05"/>
      <c r="AB151" s="105"/>
      <c r="AC151" s="105"/>
      <c r="AD151" s="105"/>
      <c r="AE151" s="105"/>
      <c r="AF151" s="105"/>
      <c r="AG151" s="105"/>
      <c r="AH151" s="105"/>
    </row>
    <row r="152" spans="1:34" ht="21" customHeight="1">
      <c r="A152" s="305"/>
      <c r="B152" s="305"/>
      <c r="C152" s="305"/>
      <c r="D152" s="111"/>
      <c r="E152" s="112"/>
      <c r="F152" s="112"/>
      <c r="G152" s="112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05"/>
      <c r="AB152" s="105"/>
      <c r="AC152" s="105"/>
      <c r="AD152" s="105"/>
      <c r="AE152" s="105"/>
      <c r="AF152" s="105"/>
      <c r="AG152" s="105"/>
      <c r="AH152" s="105"/>
    </row>
    <row r="153" spans="1:34" ht="21" customHeight="1">
      <c r="A153" s="305"/>
      <c r="B153" s="305"/>
      <c r="C153" s="305"/>
      <c r="D153" s="111"/>
      <c r="E153" s="112"/>
      <c r="F153" s="112"/>
      <c r="G153" s="112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05"/>
      <c r="AB153" s="105"/>
      <c r="AC153" s="105"/>
      <c r="AD153" s="105"/>
      <c r="AE153" s="105"/>
      <c r="AF153" s="105"/>
      <c r="AG153" s="105"/>
      <c r="AH153" s="105"/>
    </row>
    <row r="154" spans="1:34" ht="21" customHeight="1">
      <c r="A154" s="305"/>
      <c r="B154" s="305"/>
      <c r="C154" s="305"/>
      <c r="D154" s="111"/>
      <c r="E154" s="112"/>
      <c r="F154" s="112"/>
      <c r="G154" s="112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05"/>
      <c r="AB154" s="105"/>
      <c r="AC154" s="105"/>
      <c r="AD154" s="105"/>
      <c r="AE154" s="105"/>
      <c r="AF154" s="105"/>
      <c r="AG154" s="105"/>
      <c r="AH154" s="105"/>
    </row>
    <row r="155" spans="1:34" ht="21" customHeight="1">
      <c r="A155" s="305"/>
      <c r="B155" s="305"/>
      <c r="C155" s="305"/>
      <c r="D155" s="111"/>
      <c r="E155" s="112"/>
      <c r="F155" s="112"/>
      <c r="G155" s="112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05"/>
      <c r="AB155" s="105"/>
      <c r="AC155" s="105"/>
      <c r="AD155" s="105"/>
      <c r="AE155" s="105"/>
      <c r="AF155" s="105"/>
      <c r="AG155" s="105"/>
      <c r="AH155" s="105"/>
    </row>
    <row r="156" spans="1:34" ht="21" customHeight="1">
      <c r="A156" s="305"/>
      <c r="B156" s="305"/>
      <c r="C156" s="305"/>
      <c r="D156" s="111"/>
      <c r="E156" s="112"/>
      <c r="F156" s="112"/>
      <c r="G156" s="112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05"/>
      <c r="AB156" s="105"/>
      <c r="AC156" s="105"/>
      <c r="AD156" s="105"/>
      <c r="AE156" s="105"/>
      <c r="AF156" s="105"/>
      <c r="AG156" s="105"/>
      <c r="AH156" s="105"/>
    </row>
    <row r="157" spans="1:34" ht="21" customHeight="1">
      <c r="A157" s="305"/>
      <c r="B157" s="305"/>
      <c r="C157" s="305"/>
      <c r="D157" s="111"/>
      <c r="E157" s="112"/>
      <c r="F157" s="112"/>
      <c r="G157" s="112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05"/>
      <c r="AB157" s="105"/>
      <c r="AC157" s="105"/>
      <c r="AD157" s="105"/>
      <c r="AE157" s="105"/>
      <c r="AF157" s="105"/>
      <c r="AG157" s="105"/>
      <c r="AH157" s="105"/>
    </row>
    <row r="158" spans="1:34" ht="21" customHeight="1">
      <c r="A158" s="305"/>
      <c r="B158" s="305"/>
      <c r="C158" s="305"/>
      <c r="D158" s="111"/>
      <c r="E158" s="112"/>
      <c r="F158" s="112"/>
      <c r="G158" s="112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05"/>
      <c r="AB158" s="105"/>
      <c r="AC158" s="105"/>
      <c r="AD158" s="105"/>
      <c r="AE158" s="105"/>
      <c r="AF158" s="105"/>
      <c r="AG158" s="105"/>
      <c r="AH158" s="105"/>
    </row>
    <row r="159" spans="1:34" ht="21" customHeight="1">
      <c r="A159" s="305"/>
      <c r="B159" s="305"/>
      <c r="C159" s="305"/>
      <c r="D159" s="111"/>
      <c r="E159" s="112"/>
      <c r="F159" s="112"/>
      <c r="G159" s="112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05"/>
      <c r="AB159" s="105"/>
      <c r="AC159" s="105"/>
      <c r="AD159" s="105"/>
      <c r="AE159" s="105"/>
      <c r="AF159" s="105"/>
      <c r="AG159" s="105"/>
      <c r="AH159" s="105"/>
    </row>
    <row r="160" spans="1:34" ht="21" customHeight="1">
      <c r="A160" s="305"/>
      <c r="B160" s="305"/>
      <c r="C160" s="305"/>
      <c r="D160" s="111"/>
      <c r="E160" s="112"/>
      <c r="F160" s="112"/>
      <c r="G160" s="112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05"/>
      <c r="AB160" s="105"/>
      <c r="AC160" s="105"/>
      <c r="AD160" s="105"/>
      <c r="AE160" s="105"/>
      <c r="AF160" s="105"/>
      <c r="AG160" s="105"/>
      <c r="AH160" s="105"/>
    </row>
    <row r="161" spans="1:34" ht="21" customHeight="1">
      <c r="A161" s="305"/>
      <c r="B161" s="305"/>
      <c r="C161" s="305"/>
      <c r="D161" s="111"/>
      <c r="E161" s="112"/>
      <c r="F161" s="112"/>
      <c r="G161" s="112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05"/>
      <c r="AB161" s="105"/>
      <c r="AC161" s="105"/>
      <c r="AD161" s="105"/>
      <c r="AE161" s="105"/>
      <c r="AF161" s="105"/>
      <c r="AG161" s="105"/>
      <c r="AH161" s="105"/>
    </row>
    <row r="162" spans="1:34" ht="21" customHeight="1">
      <c r="A162" s="305"/>
      <c r="B162" s="305"/>
      <c r="C162" s="305"/>
      <c r="D162" s="111"/>
      <c r="E162" s="112"/>
      <c r="F162" s="112"/>
      <c r="G162" s="112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05"/>
      <c r="AB162" s="105"/>
      <c r="AC162" s="105"/>
      <c r="AD162" s="105"/>
      <c r="AE162" s="105"/>
      <c r="AF162" s="105"/>
      <c r="AG162" s="105"/>
      <c r="AH162" s="105"/>
    </row>
    <row r="163" spans="1:34" ht="21" customHeight="1">
      <c r="A163" s="305"/>
      <c r="B163" s="305"/>
      <c r="C163" s="305"/>
      <c r="D163" s="111"/>
      <c r="E163" s="112"/>
      <c r="F163" s="112"/>
      <c r="G163" s="112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05"/>
      <c r="AB163" s="105"/>
      <c r="AC163" s="105"/>
      <c r="AD163" s="105"/>
      <c r="AE163" s="105"/>
      <c r="AF163" s="105"/>
      <c r="AG163" s="105"/>
      <c r="AH163" s="105"/>
    </row>
    <row r="164" spans="1:34" ht="21" customHeight="1">
      <c r="A164" s="305"/>
      <c r="B164" s="305"/>
      <c r="C164" s="305"/>
      <c r="D164" s="111"/>
      <c r="E164" s="112"/>
      <c r="F164" s="112"/>
      <c r="G164" s="112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05"/>
      <c r="AB164" s="105"/>
      <c r="AC164" s="105"/>
      <c r="AD164" s="105"/>
      <c r="AE164" s="105"/>
      <c r="AF164" s="105"/>
      <c r="AG164" s="105"/>
      <c r="AH164" s="105"/>
    </row>
    <row r="165" spans="1:34" ht="21" customHeight="1">
      <c r="A165" s="305"/>
      <c r="B165" s="305"/>
      <c r="C165" s="305"/>
      <c r="D165" s="111"/>
      <c r="E165" s="112"/>
      <c r="F165" s="112"/>
      <c r="G165" s="112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05"/>
      <c r="AB165" s="105"/>
      <c r="AC165" s="105"/>
      <c r="AD165" s="105"/>
      <c r="AE165" s="105"/>
      <c r="AF165" s="105"/>
      <c r="AG165" s="105"/>
      <c r="AH165" s="105"/>
    </row>
    <row r="166" spans="1:34" ht="21" customHeight="1">
      <c r="A166" s="305"/>
      <c r="B166" s="305"/>
      <c r="C166" s="305"/>
      <c r="D166" s="111"/>
      <c r="E166" s="112"/>
      <c r="F166" s="112"/>
      <c r="G166" s="112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05"/>
      <c r="AB166" s="105"/>
      <c r="AC166" s="105"/>
      <c r="AD166" s="105"/>
      <c r="AE166" s="105"/>
      <c r="AF166" s="105"/>
      <c r="AG166" s="105"/>
      <c r="AH166" s="105"/>
    </row>
    <row r="167" spans="1:34" ht="21" customHeight="1">
      <c r="A167" s="305"/>
      <c r="B167" s="305"/>
      <c r="C167" s="305"/>
      <c r="D167" s="111"/>
      <c r="E167" s="112"/>
      <c r="F167" s="112"/>
      <c r="G167" s="112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05"/>
      <c r="AB167" s="105"/>
      <c r="AC167" s="105"/>
      <c r="AD167" s="105"/>
      <c r="AE167" s="105"/>
      <c r="AF167" s="105"/>
      <c r="AG167" s="105"/>
      <c r="AH167" s="105"/>
    </row>
    <row r="168" spans="1:34" ht="21" customHeight="1">
      <c r="A168" s="305"/>
      <c r="B168" s="305"/>
      <c r="C168" s="305"/>
      <c r="D168" s="111"/>
      <c r="E168" s="112"/>
      <c r="F168" s="112"/>
      <c r="G168" s="112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05"/>
      <c r="AB168" s="105"/>
      <c r="AC168" s="105"/>
      <c r="AD168" s="105"/>
      <c r="AE168" s="105"/>
      <c r="AF168" s="105"/>
      <c r="AG168" s="105"/>
      <c r="AH168" s="105"/>
    </row>
    <row r="169" spans="1:34" ht="21" customHeight="1">
      <c r="A169" s="305"/>
      <c r="B169" s="305"/>
      <c r="C169" s="305"/>
      <c r="D169" s="111"/>
      <c r="E169" s="112"/>
      <c r="F169" s="112"/>
      <c r="G169" s="112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05"/>
      <c r="AB169" s="105"/>
      <c r="AC169" s="105"/>
      <c r="AD169" s="105"/>
      <c r="AE169" s="105"/>
      <c r="AF169" s="105"/>
      <c r="AG169" s="105"/>
      <c r="AH169" s="105"/>
    </row>
    <row r="170" spans="1:34" ht="21" customHeight="1">
      <c r="A170" s="305"/>
      <c r="B170" s="305"/>
      <c r="C170" s="305"/>
      <c r="D170" s="111"/>
      <c r="E170" s="112"/>
      <c r="F170" s="112"/>
      <c r="G170" s="112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05"/>
      <c r="AB170" s="105"/>
      <c r="AC170" s="105"/>
      <c r="AD170" s="105"/>
      <c r="AE170" s="105"/>
      <c r="AF170" s="105"/>
      <c r="AG170" s="105"/>
      <c r="AH170" s="105"/>
    </row>
    <row r="171" spans="1:34" ht="21" customHeight="1">
      <c r="A171" s="305"/>
      <c r="B171" s="305"/>
      <c r="C171" s="305"/>
      <c r="D171" s="111"/>
      <c r="E171" s="112"/>
      <c r="F171" s="112"/>
      <c r="G171" s="112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05"/>
      <c r="AB171" s="105"/>
      <c r="AC171" s="105"/>
      <c r="AD171" s="105"/>
      <c r="AE171" s="105"/>
      <c r="AF171" s="105"/>
      <c r="AG171" s="105"/>
      <c r="AH171" s="105"/>
    </row>
    <row r="172" spans="1:34" ht="21" customHeight="1">
      <c r="A172" s="305"/>
      <c r="B172" s="305"/>
      <c r="C172" s="305"/>
      <c r="D172" s="111"/>
      <c r="E172" s="112"/>
      <c r="F172" s="112"/>
      <c r="G172" s="112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05"/>
      <c r="AB172" s="105"/>
      <c r="AC172" s="105"/>
      <c r="AD172" s="105"/>
      <c r="AE172" s="105"/>
      <c r="AF172" s="105"/>
      <c r="AG172" s="105"/>
      <c r="AH172" s="105"/>
    </row>
    <row r="173" spans="1:34" ht="21" customHeight="1">
      <c r="A173" s="305"/>
      <c r="B173" s="305"/>
      <c r="C173" s="305"/>
      <c r="D173" s="111"/>
      <c r="E173" s="112"/>
      <c r="F173" s="112"/>
      <c r="G173" s="112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05"/>
      <c r="AB173" s="105"/>
      <c r="AC173" s="105"/>
      <c r="AD173" s="105"/>
      <c r="AE173" s="105"/>
      <c r="AF173" s="105"/>
      <c r="AG173" s="105"/>
      <c r="AH173" s="105"/>
    </row>
    <row r="174" spans="1:34" ht="21" customHeight="1">
      <c r="A174" s="305"/>
      <c r="B174" s="305"/>
      <c r="C174" s="305"/>
      <c r="D174" s="111"/>
      <c r="E174" s="112"/>
      <c r="F174" s="112"/>
      <c r="G174" s="112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05"/>
      <c r="AB174" s="105"/>
      <c r="AC174" s="105"/>
      <c r="AD174" s="105"/>
      <c r="AE174" s="105"/>
      <c r="AF174" s="105"/>
      <c r="AG174" s="105"/>
      <c r="AH174" s="105"/>
    </row>
    <row r="175" spans="1:34" ht="21" customHeight="1">
      <c r="A175" s="305"/>
      <c r="B175" s="305"/>
      <c r="C175" s="305"/>
      <c r="D175" s="111"/>
      <c r="E175" s="112"/>
      <c r="F175" s="112"/>
      <c r="G175" s="112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05"/>
      <c r="AB175" s="105"/>
      <c r="AC175" s="105"/>
      <c r="AD175" s="105"/>
      <c r="AE175" s="105"/>
      <c r="AF175" s="105"/>
      <c r="AG175" s="105"/>
      <c r="AH175" s="105"/>
    </row>
    <row r="176" spans="1:34" ht="21" customHeight="1">
      <c r="A176" s="305"/>
      <c r="B176" s="305"/>
      <c r="C176" s="305"/>
      <c r="D176" s="111"/>
      <c r="E176" s="112"/>
      <c r="F176" s="112"/>
      <c r="G176" s="112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05"/>
      <c r="AB176" s="105"/>
      <c r="AC176" s="105"/>
      <c r="AD176" s="105"/>
      <c r="AE176" s="105"/>
      <c r="AF176" s="105"/>
      <c r="AG176" s="105"/>
      <c r="AH176" s="105"/>
    </row>
    <row r="177" spans="1:34" ht="21" customHeight="1">
      <c r="A177" s="305"/>
      <c r="B177" s="305"/>
      <c r="C177" s="305"/>
      <c r="D177" s="111"/>
      <c r="E177" s="112"/>
      <c r="F177" s="112"/>
      <c r="G177" s="112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05"/>
      <c r="AB177" s="105"/>
      <c r="AC177" s="105"/>
      <c r="AD177" s="105"/>
      <c r="AE177" s="105"/>
      <c r="AF177" s="105"/>
      <c r="AG177" s="105"/>
      <c r="AH177" s="105"/>
    </row>
    <row r="178" spans="1:34" ht="21" customHeight="1">
      <c r="A178" s="305"/>
      <c r="B178" s="305"/>
      <c r="C178" s="305"/>
      <c r="D178" s="111"/>
      <c r="E178" s="112"/>
      <c r="F178" s="112"/>
      <c r="G178" s="112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05"/>
      <c r="AB178" s="105"/>
      <c r="AC178" s="105"/>
      <c r="AD178" s="105"/>
      <c r="AE178" s="105"/>
      <c r="AF178" s="105"/>
      <c r="AG178" s="105"/>
      <c r="AH178" s="105"/>
    </row>
    <row r="179" spans="1:34" ht="21" customHeight="1">
      <c r="A179" s="305"/>
      <c r="B179" s="305"/>
      <c r="C179" s="305"/>
      <c r="D179" s="111"/>
      <c r="E179" s="112"/>
      <c r="F179" s="112"/>
      <c r="G179" s="112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05"/>
      <c r="AB179" s="105"/>
      <c r="AC179" s="105"/>
      <c r="AD179" s="105"/>
      <c r="AE179" s="105"/>
      <c r="AF179" s="105"/>
      <c r="AG179" s="105"/>
      <c r="AH179" s="105"/>
    </row>
    <row r="180" spans="1:34" ht="21" customHeight="1">
      <c r="A180" s="305"/>
      <c r="B180" s="305"/>
      <c r="C180" s="305"/>
      <c r="D180" s="111"/>
      <c r="E180" s="112"/>
      <c r="F180" s="112"/>
      <c r="G180" s="112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05"/>
      <c r="AB180" s="105"/>
      <c r="AC180" s="105"/>
      <c r="AD180" s="105"/>
      <c r="AE180" s="105"/>
      <c r="AF180" s="105"/>
      <c r="AG180" s="105"/>
      <c r="AH180" s="105"/>
    </row>
    <row r="181" spans="1:34" ht="21" customHeight="1">
      <c r="A181" s="305"/>
      <c r="B181" s="305"/>
      <c r="C181" s="305"/>
      <c r="D181" s="111"/>
      <c r="E181" s="112"/>
      <c r="F181" s="112"/>
      <c r="G181" s="112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05"/>
      <c r="AB181" s="105"/>
      <c r="AC181" s="105"/>
      <c r="AD181" s="105"/>
      <c r="AE181" s="105"/>
      <c r="AF181" s="105"/>
      <c r="AG181" s="105"/>
      <c r="AH181" s="105"/>
    </row>
    <row r="182" spans="1:34" ht="21" customHeight="1">
      <c r="A182" s="305"/>
      <c r="B182" s="305"/>
      <c r="C182" s="305"/>
      <c r="D182" s="111"/>
      <c r="E182" s="112"/>
      <c r="F182" s="112"/>
      <c r="G182" s="112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05"/>
      <c r="AB182" s="105"/>
      <c r="AC182" s="105"/>
      <c r="AD182" s="105"/>
      <c r="AE182" s="105"/>
      <c r="AF182" s="105"/>
      <c r="AG182" s="105"/>
      <c r="AH182" s="105"/>
    </row>
    <row r="183" spans="1:34" ht="21" customHeight="1">
      <c r="A183" s="305"/>
      <c r="B183" s="305"/>
      <c r="C183" s="305"/>
      <c r="D183" s="111"/>
      <c r="E183" s="112"/>
      <c r="F183" s="112"/>
      <c r="G183" s="112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05"/>
      <c r="AB183" s="105"/>
      <c r="AC183" s="105"/>
      <c r="AD183" s="105"/>
      <c r="AE183" s="105"/>
      <c r="AF183" s="105"/>
      <c r="AG183" s="105"/>
      <c r="AH183" s="105"/>
    </row>
    <row r="184" spans="1:34" ht="21" customHeight="1">
      <c r="A184" s="305"/>
      <c r="B184" s="305"/>
      <c r="C184" s="305"/>
      <c r="D184" s="111"/>
      <c r="E184" s="112"/>
      <c r="F184" s="112"/>
      <c r="G184" s="112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05"/>
      <c r="AB184" s="105"/>
      <c r="AC184" s="105"/>
      <c r="AD184" s="105"/>
      <c r="AE184" s="105"/>
      <c r="AF184" s="105"/>
      <c r="AG184" s="105"/>
      <c r="AH184" s="105"/>
    </row>
    <row r="185" spans="1:34" ht="21" customHeight="1">
      <c r="A185" s="305"/>
      <c r="B185" s="305"/>
      <c r="C185" s="305"/>
      <c r="D185" s="111"/>
      <c r="E185" s="112"/>
      <c r="F185" s="112"/>
      <c r="G185" s="112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05"/>
      <c r="AB185" s="105"/>
      <c r="AC185" s="105"/>
      <c r="AD185" s="105"/>
      <c r="AE185" s="105"/>
      <c r="AF185" s="105"/>
      <c r="AG185" s="105"/>
      <c r="AH185" s="105"/>
    </row>
    <row r="186" spans="1:34" ht="21" customHeight="1">
      <c r="A186" s="305"/>
      <c r="B186" s="305"/>
      <c r="C186" s="305"/>
      <c r="D186" s="111"/>
      <c r="E186" s="112"/>
      <c r="F186" s="112"/>
      <c r="G186" s="112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05"/>
      <c r="AB186" s="105"/>
      <c r="AC186" s="105"/>
      <c r="AD186" s="105"/>
      <c r="AE186" s="105"/>
      <c r="AF186" s="105"/>
      <c r="AG186" s="105"/>
      <c r="AH186" s="105"/>
    </row>
    <row r="187" spans="1:34" ht="21" customHeight="1">
      <c r="A187" s="305"/>
      <c r="B187" s="305"/>
      <c r="C187" s="305"/>
      <c r="D187" s="111"/>
      <c r="E187" s="112"/>
      <c r="F187" s="112"/>
      <c r="G187" s="112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05"/>
      <c r="AB187" s="105"/>
      <c r="AC187" s="105"/>
      <c r="AD187" s="105"/>
      <c r="AE187" s="105"/>
      <c r="AF187" s="105"/>
      <c r="AG187" s="105"/>
      <c r="AH187" s="105"/>
    </row>
    <row r="188" spans="1:34" ht="21" customHeight="1">
      <c r="A188" s="305"/>
      <c r="B188" s="305"/>
      <c r="C188" s="305"/>
      <c r="D188" s="111"/>
      <c r="E188" s="112"/>
      <c r="F188" s="112"/>
      <c r="G188" s="112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05"/>
      <c r="AB188" s="105"/>
      <c r="AC188" s="105"/>
      <c r="AD188" s="105"/>
      <c r="AE188" s="105"/>
      <c r="AF188" s="105"/>
      <c r="AG188" s="105"/>
      <c r="AH188" s="105"/>
    </row>
    <row r="189" spans="1:34" ht="21" customHeight="1">
      <c r="A189" s="305"/>
      <c r="B189" s="305"/>
      <c r="C189" s="305"/>
      <c r="D189" s="111"/>
      <c r="E189" s="112"/>
      <c r="F189" s="112"/>
      <c r="G189" s="112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05"/>
      <c r="AB189" s="105"/>
      <c r="AC189" s="105"/>
      <c r="AD189" s="105"/>
      <c r="AE189" s="105"/>
      <c r="AF189" s="105"/>
      <c r="AG189" s="105"/>
      <c r="AH189" s="105"/>
    </row>
    <row r="190" spans="1:34" ht="21" customHeight="1">
      <c r="A190" s="305"/>
      <c r="B190" s="305"/>
      <c r="C190" s="305"/>
      <c r="D190" s="111"/>
      <c r="E190" s="112"/>
      <c r="F190" s="112"/>
      <c r="G190" s="112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05"/>
      <c r="AB190" s="105"/>
      <c r="AC190" s="105"/>
      <c r="AD190" s="105"/>
      <c r="AE190" s="105"/>
      <c r="AF190" s="105"/>
      <c r="AG190" s="105"/>
      <c r="AH190" s="105"/>
    </row>
    <row r="191" spans="1:34" ht="21" customHeight="1">
      <c r="A191" s="305"/>
      <c r="B191" s="305"/>
      <c r="C191" s="305"/>
      <c r="D191" s="111"/>
      <c r="E191" s="112"/>
      <c r="F191" s="112"/>
      <c r="G191" s="112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05"/>
      <c r="AB191" s="105"/>
      <c r="AC191" s="105"/>
      <c r="AD191" s="105"/>
      <c r="AE191" s="105"/>
      <c r="AF191" s="105"/>
      <c r="AG191" s="105"/>
      <c r="AH191" s="105"/>
    </row>
    <row r="192" spans="1:34" ht="21" customHeight="1">
      <c r="A192" s="305"/>
      <c r="B192" s="305"/>
      <c r="C192" s="305"/>
      <c r="D192" s="111"/>
      <c r="E192" s="112"/>
      <c r="F192" s="112"/>
      <c r="G192" s="112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05"/>
      <c r="AB192" s="105"/>
      <c r="AC192" s="105"/>
      <c r="AD192" s="105"/>
      <c r="AE192" s="105"/>
      <c r="AF192" s="105"/>
      <c r="AG192" s="105"/>
      <c r="AH192" s="105"/>
    </row>
    <row r="193" spans="1:34" ht="21" customHeight="1">
      <c r="A193" s="305"/>
      <c r="B193" s="305"/>
      <c r="C193" s="305"/>
      <c r="D193" s="111"/>
      <c r="E193" s="112"/>
      <c r="F193" s="112"/>
      <c r="G193" s="112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05"/>
      <c r="AB193" s="105"/>
      <c r="AC193" s="105"/>
      <c r="AD193" s="105"/>
      <c r="AE193" s="105"/>
      <c r="AF193" s="105"/>
      <c r="AG193" s="105"/>
      <c r="AH193" s="105"/>
    </row>
    <row r="194" spans="1:34" ht="21" customHeight="1">
      <c r="A194" s="305"/>
      <c r="B194" s="305"/>
      <c r="C194" s="305"/>
      <c r="D194" s="111"/>
      <c r="E194" s="112"/>
      <c r="F194" s="112"/>
      <c r="G194" s="112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05"/>
      <c r="AB194" s="105"/>
      <c r="AC194" s="105"/>
      <c r="AD194" s="105"/>
      <c r="AE194" s="105"/>
      <c r="AF194" s="105"/>
      <c r="AG194" s="105"/>
      <c r="AH194" s="105"/>
    </row>
    <row r="195" spans="1:34" ht="21" customHeight="1">
      <c r="A195" s="305"/>
      <c r="B195" s="305"/>
      <c r="C195" s="305"/>
      <c r="D195" s="111"/>
      <c r="E195" s="112"/>
      <c r="F195" s="112"/>
      <c r="G195" s="112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05"/>
      <c r="AB195" s="105"/>
      <c r="AC195" s="105"/>
      <c r="AD195" s="105"/>
      <c r="AE195" s="105"/>
      <c r="AF195" s="105"/>
      <c r="AG195" s="105"/>
      <c r="AH195" s="105"/>
    </row>
    <row r="196" spans="1:34" ht="21" customHeight="1">
      <c r="A196" s="305"/>
      <c r="B196" s="305"/>
      <c r="C196" s="305"/>
      <c r="D196" s="111"/>
      <c r="E196" s="112"/>
      <c r="F196" s="112"/>
      <c r="G196" s="112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05"/>
      <c r="AB196" s="105"/>
      <c r="AC196" s="105"/>
      <c r="AD196" s="105"/>
      <c r="AE196" s="105"/>
      <c r="AF196" s="105"/>
      <c r="AG196" s="105"/>
      <c r="AH196" s="105"/>
    </row>
    <row r="197" spans="1:34" ht="21" customHeight="1">
      <c r="A197" s="305"/>
      <c r="B197" s="305"/>
      <c r="C197" s="305"/>
      <c r="D197" s="111"/>
      <c r="E197" s="112"/>
      <c r="F197" s="112"/>
      <c r="G197" s="112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05"/>
      <c r="AB197" s="105"/>
      <c r="AC197" s="105"/>
      <c r="AD197" s="105"/>
      <c r="AE197" s="105"/>
      <c r="AF197" s="105"/>
      <c r="AG197" s="105"/>
      <c r="AH197" s="105"/>
    </row>
    <row r="198" spans="1:34" ht="21" customHeight="1">
      <c r="A198" s="305"/>
      <c r="B198" s="305"/>
      <c r="C198" s="305"/>
      <c r="D198" s="111"/>
      <c r="E198" s="112"/>
      <c r="F198" s="112"/>
      <c r="G198" s="112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05"/>
      <c r="AB198" s="105"/>
      <c r="AC198" s="105"/>
      <c r="AD198" s="105"/>
      <c r="AE198" s="105"/>
      <c r="AF198" s="105"/>
      <c r="AG198" s="105"/>
      <c r="AH198" s="105"/>
    </row>
    <row r="199" spans="1:34" ht="21" customHeight="1">
      <c r="A199" s="305"/>
      <c r="B199" s="305"/>
      <c r="C199" s="305"/>
      <c r="D199" s="111"/>
      <c r="E199" s="112"/>
      <c r="F199" s="112"/>
      <c r="G199" s="112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05"/>
      <c r="AB199" s="105"/>
      <c r="AC199" s="105"/>
      <c r="AD199" s="105"/>
      <c r="AE199" s="105"/>
      <c r="AF199" s="105"/>
      <c r="AG199" s="105"/>
      <c r="AH199" s="105"/>
    </row>
    <row r="200" spans="1:34" ht="21" customHeight="1">
      <c r="A200" s="305"/>
      <c r="B200" s="305"/>
      <c r="C200" s="305"/>
      <c r="D200" s="111"/>
      <c r="E200" s="112"/>
      <c r="F200" s="112"/>
      <c r="G200" s="112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05"/>
      <c r="AB200" s="105"/>
      <c r="AC200" s="105"/>
      <c r="AD200" s="105"/>
      <c r="AE200" s="105"/>
      <c r="AF200" s="105"/>
      <c r="AG200" s="105"/>
      <c r="AH200" s="105"/>
    </row>
    <row r="201" spans="1:34" ht="21" customHeight="1">
      <c r="A201" s="305"/>
      <c r="B201" s="305"/>
      <c r="C201" s="305"/>
      <c r="D201" s="111"/>
      <c r="E201" s="112"/>
      <c r="F201" s="112"/>
      <c r="G201" s="112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05"/>
      <c r="AB201" s="105"/>
      <c r="AC201" s="105"/>
      <c r="AD201" s="105"/>
      <c r="AE201" s="105"/>
      <c r="AF201" s="105"/>
      <c r="AG201" s="105"/>
      <c r="AH201" s="105"/>
    </row>
    <row r="202" spans="1:34" ht="21" customHeight="1">
      <c r="A202" s="305"/>
      <c r="B202" s="305"/>
      <c r="C202" s="305"/>
      <c r="D202" s="111"/>
      <c r="E202" s="112"/>
      <c r="F202" s="112"/>
      <c r="G202" s="112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05"/>
      <c r="AB202" s="105"/>
      <c r="AC202" s="105"/>
      <c r="AD202" s="105"/>
      <c r="AE202" s="105"/>
      <c r="AF202" s="105"/>
      <c r="AG202" s="105"/>
      <c r="AH202" s="105"/>
    </row>
    <row r="203" spans="1:34" ht="21" customHeight="1">
      <c r="A203" s="305"/>
      <c r="B203" s="305"/>
      <c r="C203" s="305"/>
      <c r="D203" s="111"/>
      <c r="E203" s="112"/>
      <c r="F203" s="112"/>
      <c r="G203" s="112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05"/>
      <c r="AB203" s="105"/>
      <c r="AC203" s="105"/>
      <c r="AD203" s="105"/>
      <c r="AE203" s="105"/>
      <c r="AF203" s="105"/>
      <c r="AG203" s="105"/>
      <c r="AH203" s="105"/>
    </row>
    <row r="204" spans="1:34" ht="21" customHeight="1">
      <c r="A204" s="305"/>
      <c r="B204" s="305"/>
      <c r="C204" s="305"/>
      <c r="D204" s="111"/>
      <c r="E204" s="112"/>
      <c r="F204" s="112"/>
      <c r="G204" s="112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05"/>
      <c r="AB204" s="105"/>
      <c r="AC204" s="105"/>
      <c r="AD204" s="105"/>
      <c r="AE204" s="105"/>
      <c r="AF204" s="105"/>
      <c r="AG204" s="105"/>
      <c r="AH204" s="105"/>
    </row>
    <row r="205" spans="1:34" ht="21" customHeight="1">
      <c r="A205" s="305"/>
      <c r="B205" s="305"/>
      <c r="C205" s="305"/>
      <c r="D205" s="111"/>
      <c r="E205" s="112"/>
      <c r="F205" s="112"/>
      <c r="G205" s="112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05"/>
      <c r="AB205" s="105"/>
      <c r="AC205" s="105"/>
      <c r="AD205" s="105"/>
      <c r="AE205" s="105"/>
      <c r="AF205" s="105"/>
      <c r="AG205" s="105"/>
      <c r="AH205" s="105"/>
    </row>
    <row r="206" spans="1:34" ht="21" customHeight="1">
      <c r="A206" s="305"/>
      <c r="B206" s="305"/>
      <c r="C206" s="305"/>
      <c r="D206" s="111"/>
      <c r="E206" s="112"/>
      <c r="F206" s="112"/>
      <c r="G206" s="112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05"/>
      <c r="AB206" s="105"/>
      <c r="AC206" s="105"/>
      <c r="AD206" s="105"/>
      <c r="AE206" s="105"/>
      <c r="AF206" s="105"/>
      <c r="AG206" s="105"/>
      <c r="AH206" s="105"/>
    </row>
    <row r="207" spans="1:34" ht="21" customHeight="1">
      <c r="A207" s="305"/>
      <c r="B207" s="305"/>
      <c r="C207" s="305"/>
      <c r="D207" s="111"/>
      <c r="E207" s="112"/>
      <c r="F207" s="112"/>
      <c r="G207" s="112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05"/>
      <c r="AB207" s="105"/>
      <c r="AC207" s="105"/>
      <c r="AD207" s="105"/>
      <c r="AE207" s="105"/>
      <c r="AF207" s="105"/>
      <c r="AG207" s="105"/>
      <c r="AH207" s="105"/>
    </row>
    <row r="208" spans="1:34" ht="21" customHeight="1">
      <c r="A208" s="305"/>
      <c r="B208" s="305"/>
      <c r="C208" s="305"/>
      <c r="D208" s="111"/>
      <c r="E208" s="112"/>
      <c r="F208" s="112"/>
      <c r="G208" s="1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05"/>
      <c r="AB208" s="105"/>
      <c r="AC208" s="105"/>
      <c r="AD208" s="105"/>
      <c r="AE208" s="105"/>
      <c r="AF208" s="105"/>
      <c r="AG208" s="105"/>
      <c r="AH208" s="105"/>
    </row>
    <row r="209" spans="1:34" ht="21" customHeight="1">
      <c r="A209" s="305"/>
      <c r="B209" s="305"/>
      <c r="C209" s="305"/>
      <c r="D209" s="111"/>
      <c r="E209" s="112"/>
      <c r="F209" s="112"/>
      <c r="G209" s="1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05"/>
      <c r="AB209" s="105"/>
      <c r="AC209" s="105"/>
      <c r="AD209" s="105"/>
      <c r="AE209" s="105"/>
      <c r="AF209" s="105"/>
      <c r="AG209" s="105"/>
      <c r="AH209" s="105"/>
    </row>
    <row r="210" spans="1:34" ht="21" customHeight="1">
      <c r="A210" s="305"/>
      <c r="B210" s="305"/>
      <c r="C210" s="305"/>
      <c r="D210" s="111"/>
      <c r="E210" s="112"/>
      <c r="F210" s="112"/>
      <c r="G210" s="1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05"/>
      <c r="AB210" s="105"/>
      <c r="AC210" s="105"/>
      <c r="AD210" s="105"/>
      <c r="AE210" s="105"/>
      <c r="AF210" s="105"/>
      <c r="AG210" s="105"/>
      <c r="AH210" s="105"/>
    </row>
    <row r="211" spans="1:34" ht="21" customHeight="1">
      <c r="A211" s="305"/>
      <c r="B211" s="305"/>
      <c r="C211" s="305"/>
      <c r="D211" s="111"/>
      <c r="E211" s="112"/>
      <c r="F211" s="112"/>
      <c r="G211" s="112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05"/>
      <c r="AB211" s="105"/>
      <c r="AC211" s="105"/>
      <c r="AD211" s="105"/>
      <c r="AE211" s="105"/>
      <c r="AF211" s="105"/>
      <c r="AG211" s="105"/>
      <c r="AH211" s="105"/>
    </row>
    <row r="212" spans="1:34" ht="21" customHeight="1">
      <c r="A212" s="305"/>
      <c r="B212" s="305"/>
      <c r="C212" s="305"/>
      <c r="D212" s="111"/>
      <c r="E212" s="112"/>
      <c r="F212" s="112"/>
      <c r="G212" s="1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05"/>
      <c r="AB212" s="105"/>
      <c r="AC212" s="105"/>
      <c r="AD212" s="105"/>
      <c r="AE212" s="105"/>
      <c r="AF212" s="105"/>
      <c r="AG212" s="105"/>
      <c r="AH212" s="105"/>
    </row>
    <row r="213" spans="1:34" ht="21" customHeight="1">
      <c r="A213" s="305"/>
      <c r="B213" s="305"/>
      <c r="C213" s="305"/>
      <c r="D213" s="111"/>
      <c r="E213" s="112"/>
      <c r="F213" s="112"/>
      <c r="G213" s="1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05"/>
      <c r="AB213" s="105"/>
      <c r="AC213" s="105"/>
      <c r="AD213" s="105"/>
      <c r="AE213" s="105"/>
      <c r="AF213" s="105"/>
      <c r="AG213" s="105"/>
      <c r="AH213" s="105"/>
    </row>
    <row r="214" spans="1:34" ht="21" customHeight="1">
      <c r="A214" s="305"/>
      <c r="B214" s="305"/>
      <c r="C214" s="305"/>
      <c r="D214" s="111"/>
      <c r="E214" s="112"/>
      <c r="F214" s="112"/>
      <c r="G214" s="1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05"/>
      <c r="AB214" s="105"/>
      <c r="AC214" s="105"/>
      <c r="AD214" s="105"/>
      <c r="AE214" s="105"/>
      <c r="AF214" s="105"/>
      <c r="AG214" s="105"/>
      <c r="AH214" s="105"/>
    </row>
    <row r="215" spans="1:34" ht="21" customHeight="1">
      <c r="A215" s="305"/>
      <c r="B215" s="305"/>
      <c r="C215" s="305"/>
      <c r="D215" s="111"/>
      <c r="E215" s="112"/>
      <c r="F215" s="112"/>
      <c r="G215" s="1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05"/>
      <c r="AB215" s="105"/>
      <c r="AC215" s="105"/>
      <c r="AD215" s="105"/>
      <c r="AE215" s="105"/>
      <c r="AF215" s="105"/>
      <c r="AG215" s="105"/>
      <c r="AH215" s="105"/>
    </row>
    <row r="216" spans="1:34" ht="21" customHeight="1">
      <c r="A216" s="305"/>
      <c r="B216" s="305"/>
      <c r="C216" s="305"/>
      <c r="D216" s="111"/>
      <c r="E216" s="112"/>
      <c r="F216" s="112"/>
      <c r="G216" s="1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05"/>
      <c r="AB216" s="105"/>
      <c r="AC216" s="105"/>
      <c r="AD216" s="105"/>
      <c r="AE216" s="105"/>
      <c r="AF216" s="105"/>
      <c r="AG216" s="105"/>
      <c r="AH216" s="105"/>
    </row>
    <row r="217" spans="1:34" ht="21" customHeight="1">
      <c r="A217" s="305"/>
      <c r="B217" s="305"/>
      <c r="C217" s="305"/>
      <c r="D217" s="111"/>
      <c r="E217" s="112"/>
      <c r="F217" s="112"/>
      <c r="G217" s="1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05"/>
      <c r="AB217" s="105"/>
      <c r="AC217" s="105"/>
      <c r="AD217" s="105"/>
      <c r="AE217" s="105"/>
      <c r="AF217" s="105"/>
      <c r="AG217" s="105"/>
      <c r="AH217" s="105"/>
    </row>
    <row r="218" spans="1:34" ht="21" customHeight="1">
      <c r="A218" s="305"/>
      <c r="B218" s="305"/>
      <c r="C218" s="305"/>
      <c r="D218" s="111"/>
      <c r="E218" s="112"/>
      <c r="F218" s="112"/>
      <c r="G218" s="1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05"/>
      <c r="AB218" s="105"/>
      <c r="AC218" s="105"/>
      <c r="AD218" s="105"/>
      <c r="AE218" s="105"/>
      <c r="AF218" s="105"/>
      <c r="AG218" s="105"/>
      <c r="AH218" s="105"/>
    </row>
    <row r="219" spans="1:34" ht="21" customHeight="1">
      <c r="A219" s="305"/>
      <c r="B219" s="305"/>
      <c r="C219" s="305"/>
      <c r="D219" s="111"/>
      <c r="E219" s="112"/>
      <c r="F219" s="112"/>
      <c r="G219" s="1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05"/>
      <c r="AB219" s="105"/>
      <c r="AC219" s="105"/>
      <c r="AD219" s="105"/>
      <c r="AE219" s="105"/>
      <c r="AF219" s="105"/>
      <c r="AG219" s="105"/>
      <c r="AH219" s="105"/>
    </row>
    <row r="220" spans="1:34" ht="21" customHeight="1">
      <c r="A220" s="305"/>
      <c r="B220" s="305"/>
      <c r="C220" s="305"/>
      <c r="D220" s="111"/>
      <c r="E220" s="112"/>
      <c r="F220" s="112"/>
      <c r="G220" s="1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05"/>
      <c r="AB220" s="105"/>
      <c r="AC220" s="105"/>
      <c r="AD220" s="105"/>
      <c r="AE220" s="105"/>
      <c r="AF220" s="105"/>
      <c r="AG220" s="105"/>
      <c r="AH220" s="105"/>
    </row>
    <row r="221" spans="1:34" ht="21" customHeight="1">
      <c r="A221" s="305"/>
      <c r="B221" s="305"/>
      <c r="C221" s="305"/>
      <c r="D221" s="111"/>
      <c r="E221" s="112"/>
      <c r="F221" s="112"/>
      <c r="G221" s="1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05"/>
      <c r="AB221" s="105"/>
      <c r="AC221" s="105"/>
      <c r="AD221" s="105"/>
      <c r="AE221" s="105"/>
      <c r="AF221" s="105"/>
      <c r="AG221" s="105"/>
      <c r="AH221" s="105"/>
    </row>
    <row r="222" spans="1:34" ht="21" customHeight="1">
      <c r="A222" s="305"/>
      <c r="B222" s="305"/>
      <c r="C222" s="305"/>
      <c r="D222" s="111"/>
      <c r="E222" s="112"/>
      <c r="F222" s="112"/>
      <c r="G222" s="1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05"/>
      <c r="AB222" s="105"/>
      <c r="AC222" s="105"/>
      <c r="AD222" s="105"/>
      <c r="AE222" s="105"/>
      <c r="AF222" s="105"/>
      <c r="AG222" s="105"/>
      <c r="AH222" s="105"/>
    </row>
    <row r="223" spans="1:34" ht="21" customHeight="1">
      <c r="A223" s="305"/>
      <c r="B223" s="305"/>
      <c r="C223" s="305"/>
      <c r="D223" s="111"/>
      <c r="E223" s="112"/>
      <c r="F223" s="112"/>
      <c r="G223" s="1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05"/>
      <c r="AB223" s="105"/>
      <c r="AC223" s="105"/>
      <c r="AD223" s="105"/>
      <c r="AE223" s="105"/>
      <c r="AF223" s="105"/>
      <c r="AG223" s="105"/>
      <c r="AH223" s="105"/>
    </row>
    <row r="224" spans="1:34" ht="21" customHeight="1">
      <c r="A224" s="305"/>
      <c r="B224" s="305"/>
      <c r="C224" s="305"/>
      <c r="D224" s="111"/>
      <c r="E224" s="112"/>
      <c r="F224" s="112"/>
      <c r="G224" s="112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05"/>
      <c r="AB224" s="105"/>
      <c r="AC224" s="105"/>
      <c r="AD224" s="105"/>
      <c r="AE224" s="105"/>
      <c r="AF224" s="105"/>
      <c r="AG224" s="105"/>
      <c r="AH224" s="105"/>
    </row>
    <row r="225" spans="1:34" ht="21" customHeight="1">
      <c r="A225" s="305"/>
      <c r="B225" s="305"/>
      <c r="C225" s="305"/>
      <c r="D225" s="111"/>
      <c r="E225" s="112"/>
      <c r="F225" s="112"/>
      <c r="G225" s="112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05"/>
      <c r="AB225" s="105"/>
      <c r="AC225" s="105"/>
      <c r="AD225" s="105"/>
      <c r="AE225" s="105"/>
      <c r="AF225" s="105"/>
      <c r="AG225" s="105"/>
      <c r="AH225" s="105"/>
    </row>
    <row r="226" spans="1:34" ht="21" customHeight="1">
      <c r="A226" s="305"/>
      <c r="B226" s="305"/>
      <c r="C226" s="305"/>
      <c r="D226" s="111"/>
      <c r="E226" s="112"/>
      <c r="F226" s="112"/>
      <c r="G226" s="1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05"/>
      <c r="AB226" s="105"/>
      <c r="AC226" s="105"/>
      <c r="AD226" s="105"/>
      <c r="AE226" s="105"/>
      <c r="AF226" s="105"/>
      <c r="AG226" s="105"/>
      <c r="AH226" s="105"/>
    </row>
    <row r="227" spans="1:34" ht="21" customHeight="1">
      <c r="A227" s="305"/>
      <c r="B227" s="305"/>
      <c r="C227" s="305"/>
      <c r="D227" s="111"/>
      <c r="E227" s="112"/>
      <c r="F227" s="112"/>
      <c r="G227" s="1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05"/>
      <c r="AB227" s="105"/>
      <c r="AC227" s="105"/>
      <c r="AD227" s="105"/>
      <c r="AE227" s="105"/>
      <c r="AF227" s="105"/>
      <c r="AG227" s="105"/>
      <c r="AH227" s="105"/>
    </row>
    <row r="228" spans="1:34" ht="21" customHeight="1">
      <c r="A228" s="305"/>
      <c r="B228" s="305"/>
      <c r="C228" s="305"/>
      <c r="D228" s="111"/>
      <c r="E228" s="112"/>
      <c r="F228" s="112"/>
      <c r="G228" s="1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05"/>
      <c r="AB228" s="105"/>
      <c r="AC228" s="105"/>
      <c r="AD228" s="105"/>
      <c r="AE228" s="105"/>
      <c r="AF228" s="105"/>
      <c r="AG228" s="105"/>
      <c r="AH228" s="105"/>
    </row>
    <row r="229" spans="1:34" ht="21" customHeight="1">
      <c r="A229" s="305"/>
      <c r="B229" s="305"/>
      <c r="C229" s="305"/>
      <c r="D229" s="111"/>
      <c r="E229" s="112"/>
      <c r="F229" s="112"/>
      <c r="G229" s="1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05"/>
      <c r="AB229" s="105"/>
      <c r="AC229" s="105"/>
      <c r="AD229" s="105"/>
      <c r="AE229" s="105"/>
      <c r="AF229" s="105"/>
      <c r="AG229" s="105"/>
      <c r="AH229" s="105"/>
    </row>
    <row r="230" spans="1:34" ht="21" customHeight="1">
      <c r="A230" s="305"/>
      <c r="B230" s="305"/>
      <c r="C230" s="305"/>
      <c r="D230" s="111"/>
      <c r="E230" s="112"/>
      <c r="F230" s="112"/>
      <c r="G230" s="1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05"/>
      <c r="AB230" s="105"/>
      <c r="AC230" s="105"/>
      <c r="AD230" s="105"/>
      <c r="AE230" s="105"/>
      <c r="AF230" s="105"/>
      <c r="AG230" s="105"/>
      <c r="AH230" s="105"/>
    </row>
    <row r="231" spans="1:34" ht="21" customHeight="1">
      <c r="A231" s="305"/>
      <c r="B231" s="305"/>
      <c r="C231" s="305"/>
      <c r="D231" s="111"/>
      <c r="E231" s="112"/>
      <c r="F231" s="112"/>
      <c r="G231" s="1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05"/>
      <c r="AB231" s="105"/>
      <c r="AC231" s="105"/>
      <c r="AD231" s="105"/>
      <c r="AE231" s="105"/>
      <c r="AF231" s="105"/>
      <c r="AG231" s="105"/>
      <c r="AH231" s="105"/>
    </row>
    <row r="232" spans="1:34" ht="21" customHeight="1">
      <c r="A232" s="305"/>
      <c r="B232" s="305"/>
      <c r="C232" s="305"/>
      <c r="D232" s="111"/>
      <c r="E232" s="112"/>
      <c r="F232" s="112"/>
      <c r="G232" s="1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05"/>
      <c r="AB232" s="105"/>
      <c r="AC232" s="105"/>
      <c r="AD232" s="105"/>
      <c r="AE232" s="105"/>
      <c r="AF232" s="105"/>
      <c r="AG232" s="105"/>
      <c r="AH232" s="105"/>
    </row>
    <row r="233" spans="1:34" ht="21" customHeight="1">
      <c r="A233" s="305"/>
      <c r="B233" s="305"/>
      <c r="C233" s="305"/>
      <c r="D233" s="111"/>
      <c r="E233" s="112"/>
      <c r="F233" s="112"/>
      <c r="G233" s="1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05"/>
      <c r="AB233" s="105"/>
      <c r="AC233" s="105"/>
      <c r="AD233" s="105"/>
      <c r="AE233" s="105"/>
      <c r="AF233" s="105"/>
      <c r="AG233" s="105"/>
      <c r="AH233" s="105"/>
    </row>
    <row r="234" spans="1:34" ht="21" customHeight="1">
      <c r="A234" s="305"/>
      <c r="B234" s="305"/>
      <c r="C234" s="305"/>
      <c r="D234" s="111"/>
      <c r="E234" s="112"/>
      <c r="F234" s="112"/>
      <c r="G234" s="1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05"/>
      <c r="AB234" s="105"/>
      <c r="AC234" s="105"/>
      <c r="AD234" s="105"/>
      <c r="AE234" s="105"/>
      <c r="AF234" s="105"/>
      <c r="AG234" s="105"/>
      <c r="AH234" s="105"/>
    </row>
    <row r="235" spans="1:34" ht="21" customHeight="1">
      <c r="A235" s="305"/>
      <c r="B235" s="305"/>
      <c r="C235" s="305"/>
      <c r="D235" s="111"/>
      <c r="E235" s="112"/>
      <c r="F235" s="112"/>
      <c r="G235" s="1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05"/>
      <c r="AB235" s="105"/>
      <c r="AC235" s="105"/>
      <c r="AD235" s="105"/>
      <c r="AE235" s="105"/>
      <c r="AF235" s="105"/>
      <c r="AG235" s="105"/>
      <c r="AH235" s="105"/>
    </row>
    <row r="236" spans="1:34" ht="21" customHeight="1">
      <c r="A236" s="305"/>
      <c r="B236" s="305"/>
      <c r="C236" s="305"/>
      <c r="D236" s="111"/>
      <c r="E236" s="112"/>
      <c r="F236" s="112"/>
      <c r="G236" s="1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05"/>
      <c r="AB236" s="105"/>
      <c r="AC236" s="105"/>
      <c r="AD236" s="105"/>
      <c r="AE236" s="105"/>
      <c r="AF236" s="105"/>
      <c r="AG236" s="105"/>
      <c r="AH236" s="105"/>
    </row>
    <row r="237" spans="1:34" ht="21" customHeight="1">
      <c r="A237" s="305"/>
      <c r="B237" s="305"/>
      <c r="C237" s="305"/>
      <c r="D237" s="111"/>
      <c r="E237" s="112"/>
      <c r="F237" s="112"/>
      <c r="G237" s="1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05"/>
      <c r="AB237" s="105"/>
      <c r="AC237" s="105"/>
      <c r="AD237" s="105"/>
      <c r="AE237" s="105"/>
      <c r="AF237" s="105"/>
      <c r="AG237" s="105"/>
      <c r="AH237" s="105"/>
    </row>
    <row r="238" spans="1:34" ht="21" customHeight="1">
      <c r="A238" s="305"/>
      <c r="B238" s="305"/>
      <c r="C238" s="305"/>
      <c r="D238" s="111"/>
      <c r="E238" s="112"/>
      <c r="F238" s="112"/>
      <c r="G238" s="1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05"/>
      <c r="AB238" s="105"/>
      <c r="AC238" s="105"/>
      <c r="AD238" s="105"/>
      <c r="AE238" s="105"/>
      <c r="AF238" s="105"/>
      <c r="AG238" s="105"/>
      <c r="AH238" s="105"/>
    </row>
    <row r="239" spans="1:34" ht="21" customHeight="1">
      <c r="A239" s="305"/>
      <c r="B239" s="305"/>
      <c r="C239" s="305"/>
      <c r="D239" s="111"/>
      <c r="E239" s="112"/>
      <c r="F239" s="112"/>
      <c r="G239" s="1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05"/>
      <c r="AB239" s="105"/>
      <c r="AC239" s="105"/>
      <c r="AD239" s="105"/>
      <c r="AE239" s="105"/>
      <c r="AF239" s="105"/>
      <c r="AG239" s="105"/>
      <c r="AH239" s="105"/>
    </row>
    <row r="240" spans="1:34" ht="21" customHeight="1">
      <c r="A240" s="305"/>
      <c r="B240" s="305"/>
      <c r="C240" s="305"/>
      <c r="D240" s="111"/>
      <c r="E240" s="112"/>
      <c r="F240" s="112"/>
      <c r="G240" s="1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05"/>
      <c r="AB240" s="105"/>
      <c r="AC240" s="105"/>
      <c r="AD240" s="105"/>
      <c r="AE240" s="105"/>
      <c r="AF240" s="105"/>
      <c r="AG240" s="105"/>
      <c r="AH240" s="105"/>
    </row>
    <row r="241" spans="1:34" ht="21" customHeight="1">
      <c r="A241" s="305"/>
      <c r="B241" s="305"/>
      <c r="C241" s="305"/>
      <c r="D241" s="111"/>
      <c r="E241" s="112"/>
      <c r="F241" s="112"/>
      <c r="G241" s="1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05"/>
      <c r="AB241" s="105"/>
      <c r="AC241" s="105"/>
      <c r="AD241" s="105"/>
      <c r="AE241" s="105"/>
      <c r="AF241" s="105"/>
      <c r="AG241" s="105"/>
      <c r="AH241" s="105"/>
    </row>
    <row r="242" spans="1:34" ht="21" customHeight="1">
      <c r="A242" s="305"/>
      <c r="B242" s="305"/>
      <c r="C242" s="305"/>
      <c r="D242" s="111"/>
      <c r="E242" s="112"/>
      <c r="F242" s="112"/>
      <c r="G242" s="1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05"/>
      <c r="AB242" s="105"/>
      <c r="AC242" s="105"/>
      <c r="AD242" s="105"/>
      <c r="AE242" s="105"/>
      <c r="AF242" s="105"/>
      <c r="AG242" s="105"/>
      <c r="AH242" s="105"/>
    </row>
    <row r="243" spans="1:34" ht="21" customHeight="1">
      <c r="A243" s="305"/>
      <c r="B243" s="305"/>
      <c r="C243" s="305"/>
      <c r="D243" s="111"/>
      <c r="E243" s="112"/>
      <c r="F243" s="112"/>
      <c r="G243" s="1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05"/>
      <c r="AB243" s="105"/>
      <c r="AC243" s="105"/>
      <c r="AD243" s="105"/>
      <c r="AE243" s="105"/>
      <c r="AF243" s="105"/>
      <c r="AG243" s="105"/>
      <c r="AH243" s="105"/>
    </row>
    <row r="244" spans="1:34" ht="21" customHeight="1">
      <c r="A244" s="305"/>
      <c r="B244" s="305"/>
      <c r="C244" s="305"/>
      <c r="D244" s="111"/>
      <c r="E244" s="112"/>
      <c r="F244" s="112"/>
      <c r="G244" s="1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05"/>
      <c r="AB244" s="105"/>
      <c r="AC244" s="105"/>
      <c r="AD244" s="105"/>
      <c r="AE244" s="105"/>
      <c r="AF244" s="105"/>
      <c r="AG244" s="105"/>
      <c r="AH244" s="105"/>
    </row>
    <row r="245" spans="1:34" ht="21" customHeight="1">
      <c r="A245" s="305"/>
      <c r="B245" s="305"/>
      <c r="C245" s="305"/>
      <c r="D245" s="111"/>
      <c r="E245" s="112"/>
      <c r="F245" s="112"/>
      <c r="G245" s="1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05"/>
      <c r="AB245" s="105"/>
      <c r="AC245" s="105"/>
      <c r="AD245" s="105"/>
      <c r="AE245" s="105"/>
      <c r="AF245" s="105"/>
      <c r="AG245" s="105"/>
      <c r="AH245" s="105"/>
    </row>
    <row r="246" spans="1:34" ht="21" customHeight="1">
      <c r="A246" s="305"/>
      <c r="B246" s="305"/>
      <c r="C246" s="305"/>
      <c r="D246" s="111"/>
      <c r="E246" s="112"/>
      <c r="F246" s="112"/>
      <c r="G246" s="1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05"/>
      <c r="AB246" s="105"/>
      <c r="AC246" s="105"/>
      <c r="AD246" s="105"/>
      <c r="AE246" s="105"/>
      <c r="AF246" s="105"/>
      <c r="AG246" s="105"/>
      <c r="AH246" s="105"/>
    </row>
    <row r="247" spans="1:34" ht="21" customHeight="1">
      <c r="A247" s="305"/>
      <c r="B247" s="305"/>
      <c r="C247" s="305"/>
      <c r="D247" s="111"/>
      <c r="E247" s="112"/>
      <c r="F247" s="112"/>
      <c r="G247" s="1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05"/>
      <c r="AB247" s="105"/>
      <c r="AC247" s="105"/>
      <c r="AD247" s="105"/>
      <c r="AE247" s="105"/>
      <c r="AF247" s="105"/>
      <c r="AG247" s="105"/>
      <c r="AH247" s="105"/>
    </row>
    <row r="248" spans="1:34" ht="21" customHeight="1">
      <c r="A248" s="305"/>
      <c r="B248" s="305"/>
      <c r="C248" s="305"/>
      <c r="D248" s="111"/>
      <c r="E248" s="112"/>
      <c r="F248" s="112"/>
      <c r="G248" s="1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05"/>
      <c r="AB248" s="105"/>
      <c r="AC248" s="105"/>
      <c r="AD248" s="105"/>
      <c r="AE248" s="105"/>
      <c r="AF248" s="105"/>
      <c r="AG248" s="105"/>
      <c r="AH248" s="105"/>
    </row>
    <row r="249" spans="1:34" ht="21" customHeight="1">
      <c r="A249" s="305"/>
      <c r="B249" s="305"/>
      <c r="C249" s="305"/>
      <c r="D249" s="111"/>
      <c r="E249" s="112"/>
      <c r="F249" s="112"/>
      <c r="G249" s="1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05"/>
      <c r="AB249" s="105"/>
      <c r="AC249" s="105"/>
      <c r="AD249" s="105"/>
      <c r="AE249" s="105"/>
      <c r="AF249" s="105"/>
      <c r="AG249" s="105"/>
      <c r="AH249" s="105"/>
    </row>
    <row r="250" spans="1:34" ht="21" customHeight="1">
      <c r="A250" s="305"/>
      <c r="B250" s="305"/>
      <c r="C250" s="305"/>
      <c r="D250" s="111"/>
      <c r="E250" s="112"/>
      <c r="F250" s="112"/>
      <c r="G250" s="1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05"/>
      <c r="AB250" s="105"/>
      <c r="AC250" s="105"/>
      <c r="AD250" s="105"/>
      <c r="AE250" s="105"/>
      <c r="AF250" s="105"/>
      <c r="AG250" s="105"/>
      <c r="AH250" s="105"/>
    </row>
    <row r="251" spans="1:34" ht="21" customHeight="1">
      <c r="A251" s="305"/>
      <c r="B251" s="305"/>
      <c r="C251" s="305"/>
      <c r="D251" s="111"/>
      <c r="E251" s="112"/>
      <c r="F251" s="112"/>
      <c r="G251" s="1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05"/>
      <c r="AB251" s="105"/>
      <c r="AC251" s="105"/>
      <c r="AD251" s="105"/>
      <c r="AE251" s="105"/>
      <c r="AF251" s="105"/>
      <c r="AG251" s="105"/>
      <c r="AH251" s="105"/>
    </row>
    <row r="252" spans="1:34" ht="21" customHeight="1">
      <c r="A252" s="305"/>
      <c r="B252" s="305"/>
      <c r="C252" s="305"/>
      <c r="D252" s="111"/>
      <c r="E252" s="112"/>
      <c r="F252" s="112"/>
      <c r="G252" s="1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05"/>
      <c r="AB252" s="105"/>
      <c r="AC252" s="105"/>
      <c r="AD252" s="105"/>
      <c r="AE252" s="105"/>
      <c r="AF252" s="105"/>
      <c r="AG252" s="105"/>
      <c r="AH252" s="105"/>
    </row>
    <row r="253" spans="1:34" ht="21" customHeight="1">
      <c r="A253" s="305"/>
      <c r="B253" s="305"/>
      <c r="C253" s="305"/>
      <c r="D253" s="111"/>
      <c r="E253" s="112"/>
      <c r="F253" s="112"/>
      <c r="G253" s="1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05"/>
      <c r="AB253" s="105"/>
      <c r="AC253" s="105"/>
      <c r="AD253" s="105"/>
      <c r="AE253" s="105"/>
      <c r="AF253" s="105"/>
      <c r="AG253" s="105"/>
      <c r="AH253" s="105"/>
    </row>
    <row r="254" spans="1:34" ht="21" customHeight="1">
      <c r="A254" s="305"/>
      <c r="B254" s="305"/>
      <c r="C254" s="305"/>
      <c r="D254" s="111"/>
      <c r="E254" s="112"/>
      <c r="F254" s="112"/>
      <c r="G254" s="1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05"/>
      <c r="AB254" s="105"/>
      <c r="AC254" s="105"/>
      <c r="AD254" s="105"/>
      <c r="AE254" s="105"/>
      <c r="AF254" s="105"/>
      <c r="AG254" s="105"/>
      <c r="AH254" s="105"/>
    </row>
    <row r="255" spans="1:34" ht="21" customHeight="1">
      <c r="A255" s="305"/>
      <c r="B255" s="305"/>
      <c r="C255" s="305"/>
      <c r="D255" s="111"/>
      <c r="E255" s="112"/>
      <c r="F255" s="112"/>
      <c r="G255" s="1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05"/>
      <c r="AB255" s="105"/>
      <c r="AC255" s="105"/>
      <c r="AD255" s="105"/>
      <c r="AE255" s="105"/>
      <c r="AF255" s="105"/>
      <c r="AG255" s="105"/>
      <c r="AH255" s="105"/>
    </row>
    <row r="256" spans="1:34" ht="21" customHeight="1">
      <c r="A256" s="305"/>
      <c r="B256" s="305"/>
      <c r="C256" s="305"/>
      <c r="D256" s="111"/>
      <c r="E256" s="112"/>
      <c r="F256" s="112"/>
      <c r="G256" s="1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05"/>
      <c r="AB256" s="105"/>
      <c r="AC256" s="105"/>
      <c r="AD256" s="105"/>
      <c r="AE256" s="105"/>
      <c r="AF256" s="105"/>
      <c r="AG256" s="105"/>
      <c r="AH256" s="105"/>
    </row>
    <row r="257" spans="1:34" ht="21" customHeight="1">
      <c r="A257" s="305"/>
      <c r="B257" s="305"/>
      <c r="C257" s="305"/>
      <c r="D257" s="111"/>
      <c r="E257" s="112"/>
      <c r="F257" s="112"/>
      <c r="G257" s="1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05"/>
      <c r="AB257" s="105"/>
      <c r="AC257" s="105"/>
      <c r="AD257" s="105"/>
      <c r="AE257" s="105"/>
      <c r="AF257" s="105"/>
      <c r="AG257" s="105"/>
      <c r="AH257" s="105"/>
    </row>
    <row r="258" spans="1:34" ht="21" customHeight="1">
      <c r="A258" s="305"/>
      <c r="B258" s="305"/>
      <c r="C258" s="305"/>
      <c r="D258" s="111"/>
      <c r="E258" s="112"/>
      <c r="F258" s="112"/>
      <c r="G258" s="1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05"/>
      <c r="AB258" s="105"/>
      <c r="AC258" s="105"/>
      <c r="AD258" s="105"/>
      <c r="AE258" s="105"/>
      <c r="AF258" s="105"/>
      <c r="AG258" s="105"/>
      <c r="AH258" s="105"/>
    </row>
    <row r="259" spans="1:34" ht="21" customHeight="1">
      <c r="A259" s="305"/>
      <c r="B259" s="305"/>
      <c r="C259" s="305"/>
      <c r="D259" s="111"/>
      <c r="E259" s="112"/>
      <c r="F259" s="112"/>
      <c r="G259" s="1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05"/>
      <c r="AB259" s="105"/>
      <c r="AC259" s="105"/>
      <c r="AD259" s="105"/>
      <c r="AE259" s="105"/>
      <c r="AF259" s="105"/>
      <c r="AG259" s="105"/>
      <c r="AH259" s="105"/>
    </row>
    <row r="260" spans="1:34" ht="21" customHeight="1">
      <c r="A260" s="305"/>
      <c r="B260" s="305"/>
      <c r="C260" s="305"/>
      <c r="D260" s="111"/>
      <c r="E260" s="112"/>
      <c r="F260" s="112"/>
      <c r="G260" s="1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05"/>
      <c r="AB260" s="105"/>
      <c r="AC260" s="105"/>
      <c r="AD260" s="105"/>
      <c r="AE260" s="105"/>
      <c r="AF260" s="105"/>
      <c r="AG260" s="105"/>
      <c r="AH260" s="105"/>
    </row>
    <row r="261" spans="1:34" ht="21" customHeight="1">
      <c r="A261" s="305"/>
      <c r="B261" s="305"/>
      <c r="C261" s="305"/>
      <c r="D261" s="111"/>
      <c r="E261" s="112"/>
      <c r="F261" s="112"/>
      <c r="G261" s="1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05"/>
      <c r="AB261" s="105"/>
      <c r="AC261" s="105"/>
      <c r="AD261" s="105"/>
      <c r="AE261" s="105"/>
      <c r="AF261" s="105"/>
      <c r="AG261" s="105"/>
      <c r="AH261" s="105"/>
    </row>
    <row r="262" spans="1:34" ht="21" customHeight="1">
      <c r="A262" s="305"/>
      <c r="B262" s="305"/>
      <c r="C262" s="305"/>
      <c r="D262" s="111"/>
      <c r="E262" s="112"/>
      <c r="F262" s="112"/>
      <c r="G262" s="1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05"/>
      <c r="AB262" s="105"/>
      <c r="AC262" s="105"/>
      <c r="AD262" s="105"/>
      <c r="AE262" s="105"/>
      <c r="AF262" s="105"/>
      <c r="AG262" s="105"/>
      <c r="AH262" s="105"/>
    </row>
    <row r="263" spans="1:34" ht="21" customHeight="1">
      <c r="A263" s="305"/>
      <c r="B263" s="305"/>
      <c r="C263" s="305"/>
      <c r="D263" s="111"/>
      <c r="E263" s="112"/>
      <c r="F263" s="112"/>
      <c r="G263" s="1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05"/>
      <c r="AB263" s="105"/>
      <c r="AC263" s="105"/>
      <c r="AD263" s="105"/>
      <c r="AE263" s="105"/>
      <c r="AF263" s="105"/>
      <c r="AG263" s="105"/>
      <c r="AH263" s="105"/>
    </row>
    <row r="264" spans="1:34" ht="21" customHeight="1">
      <c r="A264" s="305"/>
      <c r="B264" s="305"/>
      <c r="C264" s="305"/>
      <c r="D264" s="111"/>
      <c r="E264" s="112"/>
      <c r="F264" s="112"/>
      <c r="G264" s="1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05"/>
      <c r="AB264" s="105"/>
      <c r="AC264" s="105"/>
      <c r="AD264" s="105"/>
      <c r="AE264" s="105"/>
      <c r="AF264" s="105"/>
      <c r="AG264" s="105"/>
      <c r="AH264" s="105"/>
    </row>
    <row r="265" spans="1:34" ht="21" customHeight="1">
      <c r="A265" s="305"/>
      <c r="B265" s="305"/>
      <c r="C265" s="305"/>
      <c r="D265" s="111"/>
      <c r="E265" s="112"/>
      <c r="F265" s="112"/>
      <c r="G265" s="1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05"/>
      <c r="AB265" s="105"/>
      <c r="AC265" s="105"/>
      <c r="AD265" s="105"/>
      <c r="AE265" s="105"/>
      <c r="AF265" s="105"/>
      <c r="AG265" s="105"/>
      <c r="AH265" s="105"/>
    </row>
    <row r="266" spans="1:34" ht="21" customHeight="1">
      <c r="A266" s="305"/>
      <c r="B266" s="305"/>
      <c r="C266" s="305"/>
      <c r="D266" s="111"/>
      <c r="E266" s="112"/>
      <c r="F266" s="112"/>
      <c r="G266" s="1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05"/>
      <c r="AB266" s="105"/>
      <c r="AC266" s="105"/>
      <c r="AD266" s="105"/>
      <c r="AE266" s="105"/>
      <c r="AF266" s="105"/>
      <c r="AG266" s="105"/>
      <c r="AH266" s="105"/>
    </row>
    <row r="267" spans="1:34" ht="21" customHeight="1">
      <c r="A267" s="305"/>
      <c r="B267" s="305"/>
      <c r="C267" s="305"/>
      <c r="D267" s="111"/>
      <c r="E267" s="112"/>
      <c r="F267" s="112"/>
      <c r="G267" s="1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05"/>
      <c r="AB267" s="105"/>
      <c r="AC267" s="105"/>
      <c r="AD267" s="105"/>
      <c r="AE267" s="105"/>
      <c r="AF267" s="105"/>
      <c r="AG267" s="105"/>
      <c r="AH267" s="105"/>
    </row>
    <row r="268" spans="1:34" ht="21" customHeight="1">
      <c r="A268" s="305"/>
      <c r="B268" s="305"/>
      <c r="C268" s="305"/>
      <c r="D268" s="111"/>
      <c r="E268" s="112"/>
      <c r="F268" s="112"/>
      <c r="G268" s="1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05"/>
      <c r="AB268" s="105"/>
      <c r="AC268" s="105"/>
      <c r="AD268" s="105"/>
      <c r="AE268" s="105"/>
      <c r="AF268" s="105"/>
      <c r="AG268" s="105"/>
      <c r="AH268" s="105"/>
    </row>
    <row r="269" spans="1:34" ht="21" customHeight="1">
      <c r="A269" s="305"/>
      <c r="B269" s="305"/>
      <c r="C269" s="305"/>
      <c r="D269" s="111"/>
      <c r="E269" s="112"/>
      <c r="F269" s="112"/>
      <c r="G269" s="1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05"/>
      <c r="AB269" s="105"/>
      <c r="AC269" s="105"/>
      <c r="AD269" s="105"/>
      <c r="AE269" s="105"/>
      <c r="AF269" s="105"/>
      <c r="AG269" s="105"/>
      <c r="AH269" s="105"/>
    </row>
    <row r="270" spans="1:34" ht="21" customHeight="1">
      <c r="A270" s="305"/>
      <c r="B270" s="305"/>
      <c r="C270" s="305"/>
      <c r="D270" s="111"/>
      <c r="E270" s="112"/>
      <c r="F270" s="112"/>
      <c r="G270" s="1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05"/>
      <c r="AB270" s="105"/>
      <c r="AC270" s="105"/>
      <c r="AD270" s="105"/>
      <c r="AE270" s="105"/>
      <c r="AF270" s="105"/>
      <c r="AG270" s="105"/>
      <c r="AH270" s="105"/>
    </row>
    <row r="271" spans="1:34" ht="21" customHeight="1">
      <c r="A271" s="305"/>
      <c r="B271" s="305"/>
      <c r="C271" s="305"/>
      <c r="D271" s="111"/>
      <c r="E271" s="112"/>
      <c r="F271" s="112"/>
      <c r="G271" s="1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05"/>
      <c r="AB271" s="105"/>
      <c r="AC271" s="105"/>
      <c r="AD271" s="105"/>
      <c r="AE271" s="105"/>
      <c r="AF271" s="105"/>
      <c r="AG271" s="105"/>
      <c r="AH271" s="105"/>
    </row>
    <row r="272" spans="1:34" ht="21" customHeight="1">
      <c r="A272" s="305"/>
      <c r="B272" s="305"/>
      <c r="C272" s="305"/>
      <c r="D272" s="111"/>
      <c r="E272" s="112"/>
      <c r="F272" s="112"/>
      <c r="G272" s="1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05"/>
      <c r="AB272" s="105"/>
      <c r="AC272" s="105"/>
      <c r="AD272" s="105"/>
      <c r="AE272" s="105"/>
      <c r="AF272" s="105"/>
      <c r="AG272" s="105"/>
      <c r="AH272" s="105"/>
    </row>
    <row r="273" spans="1:34" ht="21" customHeight="1">
      <c r="A273" s="305"/>
      <c r="B273" s="305"/>
      <c r="C273" s="305"/>
      <c r="D273" s="111"/>
      <c r="E273" s="112"/>
      <c r="F273" s="112"/>
      <c r="G273" s="1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05"/>
      <c r="AB273" s="105"/>
      <c r="AC273" s="105"/>
      <c r="AD273" s="105"/>
      <c r="AE273" s="105"/>
      <c r="AF273" s="105"/>
      <c r="AG273" s="105"/>
      <c r="AH273" s="105"/>
    </row>
    <row r="274" spans="1:34" ht="21" customHeight="1">
      <c r="A274" s="305"/>
      <c r="B274" s="305"/>
      <c r="C274" s="305"/>
      <c r="D274" s="111"/>
      <c r="E274" s="112"/>
      <c r="F274" s="112"/>
      <c r="G274" s="1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05"/>
      <c r="AB274" s="105"/>
      <c r="AC274" s="105"/>
      <c r="AD274" s="105"/>
      <c r="AE274" s="105"/>
      <c r="AF274" s="105"/>
      <c r="AG274" s="105"/>
      <c r="AH274" s="105"/>
    </row>
    <row r="275" spans="1:34" ht="21" customHeight="1">
      <c r="A275" s="305"/>
      <c r="B275" s="305"/>
      <c r="C275" s="305"/>
      <c r="D275" s="111"/>
      <c r="E275" s="112"/>
      <c r="F275" s="112"/>
      <c r="G275" s="1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05"/>
      <c r="AB275" s="105"/>
      <c r="AC275" s="105"/>
      <c r="AD275" s="105"/>
      <c r="AE275" s="105"/>
      <c r="AF275" s="105"/>
      <c r="AG275" s="105"/>
      <c r="AH275" s="105"/>
    </row>
    <row r="276" spans="1:34" ht="21" customHeight="1">
      <c r="A276" s="305"/>
      <c r="B276" s="305"/>
      <c r="C276" s="305"/>
      <c r="D276" s="111"/>
      <c r="E276" s="112"/>
      <c r="F276" s="112"/>
      <c r="G276" s="1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05"/>
      <c r="AB276" s="105"/>
      <c r="AC276" s="105"/>
      <c r="AD276" s="105"/>
      <c r="AE276" s="105"/>
      <c r="AF276" s="105"/>
      <c r="AG276" s="105"/>
      <c r="AH276" s="105"/>
    </row>
    <row r="277" spans="1:34" ht="21" customHeight="1">
      <c r="A277" s="305"/>
      <c r="B277" s="305"/>
      <c r="C277" s="305"/>
      <c r="D277" s="111"/>
      <c r="E277" s="112"/>
      <c r="F277" s="112"/>
      <c r="G277" s="1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05"/>
      <c r="AB277" s="105"/>
      <c r="AC277" s="105"/>
      <c r="AD277" s="105"/>
      <c r="AE277" s="105"/>
      <c r="AF277" s="105"/>
      <c r="AG277" s="105"/>
      <c r="AH277" s="105"/>
    </row>
    <row r="278" spans="1:34" ht="21" customHeight="1">
      <c r="A278" s="305"/>
      <c r="B278" s="305"/>
      <c r="C278" s="305"/>
      <c r="D278" s="111"/>
      <c r="E278" s="112"/>
      <c r="F278" s="112"/>
      <c r="G278" s="1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05"/>
      <c r="AB278" s="105"/>
      <c r="AC278" s="105"/>
      <c r="AD278" s="105"/>
      <c r="AE278" s="105"/>
      <c r="AF278" s="105"/>
      <c r="AG278" s="105"/>
      <c r="AH278" s="105"/>
    </row>
    <row r="279" spans="1:34" ht="21" customHeight="1">
      <c r="A279" s="305"/>
      <c r="B279" s="305"/>
      <c r="C279" s="305"/>
      <c r="D279" s="111"/>
      <c r="E279" s="112"/>
      <c r="F279" s="112"/>
      <c r="G279" s="1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05"/>
      <c r="AB279" s="105"/>
      <c r="AC279" s="105"/>
      <c r="AD279" s="105"/>
      <c r="AE279" s="105"/>
      <c r="AF279" s="105"/>
      <c r="AG279" s="105"/>
      <c r="AH279" s="105"/>
    </row>
    <row r="280" spans="1:34" ht="21" customHeight="1">
      <c r="A280" s="305"/>
      <c r="B280" s="305"/>
      <c r="C280" s="305"/>
      <c r="D280" s="111"/>
      <c r="E280" s="112"/>
      <c r="F280" s="112"/>
      <c r="G280" s="1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05"/>
      <c r="AB280" s="105"/>
      <c r="AC280" s="105"/>
      <c r="AD280" s="105"/>
      <c r="AE280" s="105"/>
      <c r="AF280" s="105"/>
      <c r="AG280" s="105"/>
      <c r="AH280" s="105"/>
    </row>
    <row r="281" spans="1:34" ht="21" customHeight="1">
      <c r="A281" s="305"/>
      <c r="B281" s="305"/>
      <c r="C281" s="305"/>
      <c r="D281" s="111"/>
      <c r="E281" s="112"/>
      <c r="F281" s="112"/>
      <c r="G281" s="1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05"/>
      <c r="AB281" s="105"/>
      <c r="AC281" s="105"/>
      <c r="AD281" s="105"/>
      <c r="AE281" s="105"/>
      <c r="AF281" s="105"/>
      <c r="AG281" s="105"/>
      <c r="AH281" s="105"/>
    </row>
    <row r="282" spans="1:34" ht="21" customHeight="1">
      <c r="A282" s="305"/>
      <c r="B282" s="305"/>
      <c r="C282" s="305"/>
      <c r="D282" s="111"/>
      <c r="E282" s="112"/>
      <c r="F282" s="112"/>
      <c r="G282" s="1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05"/>
      <c r="AB282" s="105"/>
      <c r="AC282" s="105"/>
      <c r="AD282" s="105"/>
      <c r="AE282" s="105"/>
      <c r="AF282" s="105"/>
      <c r="AG282" s="105"/>
      <c r="AH282" s="105"/>
    </row>
    <row r="283" spans="1:34" ht="21" customHeight="1">
      <c r="A283" s="305"/>
      <c r="B283" s="305"/>
      <c r="C283" s="305"/>
      <c r="D283" s="111"/>
      <c r="E283" s="112"/>
      <c r="F283" s="112"/>
      <c r="G283" s="1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05"/>
      <c r="AB283" s="105"/>
      <c r="AC283" s="105"/>
      <c r="AD283" s="105"/>
      <c r="AE283" s="105"/>
      <c r="AF283" s="105"/>
      <c r="AG283" s="105"/>
      <c r="AH283" s="105"/>
    </row>
    <row r="284" spans="1:34" ht="21" customHeight="1">
      <c r="A284" s="305"/>
      <c r="B284" s="305"/>
      <c r="C284" s="305"/>
      <c r="D284" s="111"/>
      <c r="E284" s="112"/>
      <c r="F284" s="112"/>
      <c r="G284" s="1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05"/>
      <c r="AB284" s="105"/>
      <c r="AC284" s="105"/>
      <c r="AD284" s="105"/>
      <c r="AE284" s="105"/>
      <c r="AF284" s="105"/>
      <c r="AG284" s="105"/>
      <c r="AH284" s="105"/>
    </row>
    <row r="285" spans="1:34" ht="21" customHeight="1">
      <c r="A285" s="305"/>
      <c r="B285" s="305"/>
      <c r="C285" s="305"/>
      <c r="D285" s="111"/>
      <c r="E285" s="112"/>
      <c r="F285" s="112"/>
      <c r="G285" s="1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05"/>
      <c r="AB285" s="105"/>
      <c r="AC285" s="105"/>
      <c r="AD285" s="105"/>
      <c r="AE285" s="105"/>
      <c r="AF285" s="105"/>
      <c r="AG285" s="105"/>
      <c r="AH285" s="105"/>
    </row>
    <row r="286" spans="1:34" ht="21" customHeight="1">
      <c r="A286" s="305"/>
      <c r="B286" s="305"/>
      <c r="C286" s="305"/>
      <c r="D286" s="111"/>
      <c r="E286" s="112"/>
      <c r="F286" s="112"/>
      <c r="G286" s="1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05"/>
      <c r="AB286" s="105"/>
      <c r="AC286" s="105"/>
      <c r="AD286" s="105"/>
      <c r="AE286" s="105"/>
      <c r="AF286" s="105"/>
      <c r="AG286" s="105"/>
      <c r="AH286" s="105"/>
    </row>
    <row r="287" spans="1:34" ht="21" customHeight="1">
      <c r="A287" s="305"/>
      <c r="B287" s="305"/>
      <c r="C287" s="305"/>
      <c r="D287" s="111"/>
      <c r="E287" s="112"/>
      <c r="F287" s="112"/>
      <c r="G287" s="1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05"/>
      <c r="AB287" s="105"/>
      <c r="AC287" s="105"/>
      <c r="AD287" s="105"/>
      <c r="AE287" s="105"/>
      <c r="AF287" s="105"/>
      <c r="AG287" s="105"/>
      <c r="AH287" s="105"/>
    </row>
    <row r="288" spans="1:34" ht="21" customHeight="1">
      <c r="A288" s="305"/>
      <c r="B288" s="305"/>
      <c r="C288" s="305"/>
      <c r="D288" s="111"/>
      <c r="E288" s="112"/>
      <c r="F288" s="112"/>
      <c r="G288" s="1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05"/>
      <c r="AB288" s="105"/>
      <c r="AC288" s="105"/>
      <c r="AD288" s="105"/>
      <c r="AE288" s="105"/>
      <c r="AF288" s="105"/>
      <c r="AG288" s="105"/>
      <c r="AH288" s="105"/>
    </row>
    <row r="289" spans="1:34" ht="21" customHeight="1">
      <c r="A289" s="305"/>
      <c r="B289" s="305"/>
      <c r="C289" s="305"/>
      <c r="D289" s="111"/>
      <c r="E289" s="112"/>
      <c r="F289" s="112"/>
      <c r="G289" s="1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05"/>
      <c r="AB289" s="105"/>
      <c r="AC289" s="105"/>
      <c r="AD289" s="105"/>
      <c r="AE289" s="105"/>
      <c r="AF289" s="105"/>
      <c r="AG289" s="105"/>
      <c r="AH289" s="105"/>
    </row>
    <row r="290" spans="1:34" ht="21" customHeight="1">
      <c r="A290" s="305"/>
      <c r="B290" s="305"/>
      <c r="C290" s="305"/>
      <c r="D290" s="111"/>
      <c r="E290" s="112"/>
      <c r="F290" s="112"/>
      <c r="G290" s="1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05"/>
      <c r="AB290" s="105"/>
      <c r="AC290" s="105"/>
      <c r="AD290" s="105"/>
      <c r="AE290" s="105"/>
      <c r="AF290" s="105"/>
      <c r="AG290" s="105"/>
      <c r="AH290" s="105"/>
    </row>
    <row r="291" spans="1:34" ht="21" customHeight="1">
      <c r="A291" s="305"/>
      <c r="B291" s="305"/>
      <c r="C291" s="305"/>
      <c r="D291" s="111"/>
      <c r="E291" s="112"/>
      <c r="F291" s="112"/>
      <c r="G291" s="1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05"/>
      <c r="AB291" s="105"/>
      <c r="AC291" s="105"/>
      <c r="AD291" s="105"/>
      <c r="AE291" s="105"/>
      <c r="AF291" s="105"/>
      <c r="AG291" s="105"/>
      <c r="AH291" s="105"/>
    </row>
    <row r="292" spans="1:34" ht="21" customHeight="1">
      <c r="A292" s="305"/>
      <c r="B292" s="305"/>
      <c r="C292" s="305"/>
      <c r="D292" s="111"/>
      <c r="E292" s="112"/>
      <c r="F292" s="112"/>
      <c r="G292" s="1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  <c r="AA292" s="105"/>
      <c r="AB292" s="105"/>
      <c r="AC292" s="105"/>
      <c r="AD292" s="105"/>
      <c r="AE292" s="105"/>
      <c r="AF292" s="105"/>
      <c r="AG292" s="105"/>
      <c r="AH292" s="105"/>
    </row>
    <row r="293" spans="1:34" ht="21" customHeight="1">
      <c r="A293" s="305"/>
      <c r="B293" s="305"/>
      <c r="C293" s="305"/>
      <c r="D293" s="111"/>
      <c r="E293" s="112"/>
      <c r="F293" s="112"/>
      <c r="G293" s="1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  <c r="AA293" s="105"/>
      <c r="AB293" s="105"/>
      <c r="AC293" s="105"/>
      <c r="AD293" s="105"/>
      <c r="AE293" s="105"/>
      <c r="AF293" s="105"/>
      <c r="AG293" s="105"/>
      <c r="AH293" s="105"/>
    </row>
    <row r="294" spans="1:34" ht="21" customHeight="1">
      <c r="A294" s="305"/>
      <c r="B294" s="305"/>
      <c r="C294" s="305"/>
      <c r="D294" s="111"/>
      <c r="E294" s="112"/>
      <c r="F294" s="112"/>
      <c r="G294" s="1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05"/>
      <c r="AB294" s="105"/>
      <c r="AC294" s="105"/>
      <c r="AD294" s="105"/>
      <c r="AE294" s="105"/>
      <c r="AF294" s="105"/>
      <c r="AG294" s="105"/>
      <c r="AH294" s="105"/>
    </row>
    <row r="295" spans="1:34" ht="21" customHeight="1">
      <c r="A295" s="305"/>
      <c r="B295" s="305"/>
      <c r="C295" s="305"/>
      <c r="D295" s="111"/>
      <c r="E295" s="112"/>
      <c r="F295" s="112"/>
      <c r="G295" s="1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05"/>
      <c r="AB295" s="105"/>
      <c r="AC295" s="105"/>
      <c r="AD295" s="105"/>
      <c r="AE295" s="105"/>
      <c r="AF295" s="105"/>
      <c r="AG295" s="105"/>
      <c r="AH295" s="105"/>
    </row>
    <row r="296" spans="1:34" ht="21" customHeight="1">
      <c r="A296" s="305"/>
      <c r="B296" s="305"/>
      <c r="C296" s="305"/>
      <c r="D296" s="111"/>
      <c r="E296" s="112"/>
      <c r="F296" s="112"/>
      <c r="G296" s="1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  <c r="AA296" s="105"/>
      <c r="AB296" s="105"/>
      <c r="AC296" s="105"/>
      <c r="AD296" s="105"/>
      <c r="AE296" s="105"/>
      <c r="AF296" s="105"/>
      <c r="AG296" s="105"/>
      <c r="AH296" s="105"/>
    </row>
    <row r="297" spans="1:34" ht="21" customHeight="1">
      <c r="A297" s="305"/>
      <c r="B297" s="305"/>
      <c r="C297" s="305"/>
      <c r="D297" s="111"/>
      <c r="E297" s="112"/>
      <c r="F297" s="112"/>
      <c r="G297" s="1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  <c r="AA297" s="105"/>
      <c r="AB297" s="105"/>
      <c r="AC297" s="105"/>
      <c r="AD297" s="105"/>
      <c r="AE297" s="105"/>
      <c r="AF297" s="105"/>
      <c r="AG297" s="105"/>
      <c r="AH297" s="105"/>
    </row>
    <row r="298" spans="1:34" ht="21" customHeight="1">
      <c r="A298" s="305"/>
      <c r="B298" s="305"/>
      <c r="C298" s="305"/>
      <c r="D298" s="111"/>
      <c r="E298" s="112"/>
      <c r="F298" s="112"/>
      <c r="G298" s="1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05"/>
      <c r="AB298" s="105"/>
      <c r="AC298" s="105"/>
      <c r="AD298" s="105"/>
      <c r="AE298" s="105"/>
      <c r="AF298" s="105"/>
      <c r="AG298" s="105"/>
      <c r="AH298" s="105"/>
    </row>
    <row r="299" spans="1:34" ht="21" customHeight="1">
      <c r="A299" s="305"/>
      <c r="B299" s="305"/>
      <c r="C299" s="305"/>
      <c r="D299" s="111"/>
      <c r="E299" s="112"/>
      <c r="F299" s="112"/>
      <c r="G299" s="1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05"/>
      <c r="AB299" s="105"/>
      <c r="AC299" s="105"/>
      <c r="AD299" s="105"/>
      <c r="AE299" s="105"/>
      <c r="AF299" s="105"/>
      <c r="AG299" s="105"/>
      <c r="AH299" s="105"/>
    </row>
    <row r="300" spans="1:34" ht="21" customHeight="1">
      <c r="A300" s="305"/>
      <c r="B300" s="305"/>
      <c r="C300" s="305"/>
      <c r="D300" s="111"/>
      <c r="E300" s="112"/>
      <c r="F300" s="112"/>
      <c r="G300" s="1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05"/>
      <c r="AB300" s="105"/>
      <c r="AC300" s="105"/>
      <c r="AD300" s="105"/>
      <c r="AE300" s="105"/>
      <c r="AF300" s="105"/>
      <c r="AG300" s="105"/>
      <c r="AH300" s="105"/>
    </row>
    <row r="301" spans="1:34" ht="21" customHeight="1">
      <c r="A301" s="305"/>
      <c r="B301" s="305"/>
      <c r="C301" s="305"/>
      <c r="D301" s="111"/>
      <c r="E301" s="112"/>
      <c r="F301" s="112"/>
      <c r="G301" s="1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  <c r="Z301" s="115"/>
      <c r="AA301" s="105"/>
      <c r="AB301" s="105"/>
      <c r="AC301" s="105"/>
      <c r="AD301" s="105"/>
      <c r="AE301" s="105"/>
      <c r="AF301" s="105"/>
      <c r="AG301" s="105"/>
      <c r="AH301" s="105"/>
    </row>
    <row r="302" spans="1:34" ht="21" customHeight="1">
      <c r="A302" s="305"/>
      <c r="B302" s="305"/>
      <c r="C302" s="305"/>
      <c r="D302" s="111"/>
      <c r="E302" s="112"/>
      <c r="F302" s="112"/>
      <c r="G302" s="1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  <c r="Z302" s="115"/>
      <c r="AA302" s="105"/>
      <c r="AB302" s="105"/>
      <c r="AC302" s="105"/>
      <c r="AD302" s="105"/>
      <c r="AE302" s="105"/>
      <c r="AF302" s="105"/>
      <c r="AG302" s="105"/>
      <c r="AH302" s="105"/>
    </row>
    <row r="303" spans="1:34" ht="21" customHeight="1">
      <c r="A303" s="305"/>
      <c r="B303" s="305"/>
      <c r="C303" s="305"/>
      <c r="D303" s="111"/>
      <c r="E303" s="112"/>
      <c r="F303" s="112"/>
      <c r="G303" s="1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  <c r="AA303" s="105"/>
      <c r="AB303" s="105"/>
      <c r="AC303" s="105"/>
      <c r="AD303" s="105"/>
      <c r="AE303" s="105"/>
      <c r="AF303" s="105"/>
      <c r="AG303" s="105"/>
      <c r="AH303" s="105"/>
    </row>
    <row r="304" spans="1:34" ht="21" customHeight="1">
      <c r="A304" s="305"/>
      <c r="B304" s="305"/>
      <c r="C304" s="305"/>
      <c r="D304" s="111"/>
      <c r="E304" s="112"/>
      <c r="F304" s="112"/>
      <c r="G304" s="1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  <c r="Z304" s="115"/>
      <c r="AA304" s="105"/>
      <c r="AB304" s="105"/>
      <c r="AC304" s="105"/>
      <c r="AD304" s="105"/>
      <c r="AE304" s="105"/>
      <c r="AF304" s="105"/>
      <c r="AG304" s="105"/>
      <c r="AH304" s="105"/>
    </row>
    <row r="305" spans="1:34" ht="21" customHeight="1">
      <c r="A305" s="305"/>
      <c r="B305" s="305"/>
      <c r="C305" s="305"/>
      <c r="D305" s="111"/>
      <c r="E305" s="112"/>
      <c r="F305" s="112"/>
      <c r="G305" s="1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  <c r="Z305" s="115"/>
      <c r="AA305" s="105"/>
      <c r="AB305" s="105"/>
      <c r="AC305" s="105"/>
      <c r="AD305" s="105"/>
      <c r="AE305" s="105"/>
      <c r="AF305" s="105"/>
      <c r="AG305" s="105"/>
      <c r="AH305" s="105"/>
    </row>
    <row r="306" spans="1:34" ht="21" customHeight="1">
      <c r="A306" s="305"/>
      <c r="B306" s="305"/>
      <c r="C306" s="305"/>
      <c r="D306" s="111"/>
      <c r="E306" s="112"/>
      <c r="F306" s="112"/>
      <c r="G306" s="1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  <c r="Z306" s="115"/>
      <c r="AA306" s="105"/>
      <c r="AB306" s="105"/>
      <c r="AC306" s="105"/>
      <c r="AD306" s="105"/>
      <c r="AE306" s="105"/>
      <c r="AF306" s="105"/>
      <c r="AG306" s="105"/>
      <c r="AH306" s="105"/>
    </row>
    <row r="307" spans="1:34" ht="21" customHeight="1">
      <c r="A307" s="305"/>
      <c r="B307" s="305"/>
      <c r="C307" s="305"/>
      <c r="D307" s="111"/>
      <c r="E307" s="112"/>
      <c r="F307" s="112"/>
      <c r="G307" s="1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  <c r="AA307" s="105"/>
      <c r="AB307" s="105"/>
      <c r="AC307" s="105"/>
      <c r="AD307" s="105"/>
      <c r="AE307" s="105"/>
      <c r="AF307" s="105"/>
      <c r="AG307" s="105"/>
      <c r="AH307" s="105"/>
    </row>
    <row r="308" spans="1:34" ht="21" customHeight="1">
      <c r="A308" s="305"/>
      <c r="B308" s="305"/>
      <c r="C308" s="305"/>
      <c r="D308" s="111"/>
      <c r="E308" s="112"/>
      <c r="F308" s="112"/>
      <c r="G308" s="1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  <c r="Z308" s="115"/>
      <c r="AA308" s="105"/>
      <c r="AB308" s="105"/>
      <c r="AC308" s="105"/>
      <c r="AD308" s="105"/>
      <c r="AE308" s="105"/>
      <c r="AF308" s="105"/>
      <c r="AG308" s="105"/>
      <c r="AH308" s="105"/>
    </row>
    <row r="309" spans="1:34" ht="21" customHeight="1">
      <c r="A309" s="305"/>
      <c r="B309" s="305"/>
      <c r="C309" s="305"/>
      <c r="D309" s="111"/>
      <c r="E309" s="112"/>
      <c r="F309" s="112"/>
      <c r="G309" s="1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  <c r="Z309" s="115"/>
      <c r="AA309" s="105"/>
      <c r="AB309" s="105"/>
      <c r="AC309" s="105"/>
      <c r="AD309" s="105"/>
      <c r="AE309" s="105"/>
      <c r="AF309" s="105"/>
      <c r="AG309" s="105"/>
      <c r="AH309" s="105"/>
    </row>
    <row r="310" spans="1:34" ht="21" customHeight="1">
      <c r="A310" s="305"/>
      <c r="B310" s="305"/>
      <c r="C310" s="305"/>
      <c r="D310" s="111"/>
      <c r="E310" s="112"/>
      <c r="F310" s="112"/>
      <c r="G310" s="1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05"/>
      <c r="AB310" s="105"/>
      <c r="AC310" s="105"/>
      <c r="AD310" s="105"/>
      <c r="AE310" s="105"/>
      <c r="AF310" s="105"/>
      <c r="AG310" s="105"/>
      <c r="AH310" s="105"/>
    </row>
    <row r="311" spans="1:34" ht="21" customHeight="1">
      <c r="A311" s="305"/>
      <c r="B311" s="305"/>
      <c r="C311" s="305"/>
      <c r="D311" s="111"/>
      <c r="E311" s="112"/>
      <c r="F311" s="112"/>
      <c r="G311" s="1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05"/>
      <c r="AB311" s="105"/>
      <c r="AC311" s="105"/>
      <c r="AD311" s="105"/>
      <c r="AE311" s="105"/>
      <c r="AF311" s="105"/>
      <c r="AG311" s="105"/>
      <c r="AH311" s="105"/>
    </row>
    <row r="312" spans="1:34" ht="21" customHeight="1">
      <c r="A312" s="305"/>
      <c r="B312" s="305"/>
      <c r="C312" s="305"/>
      <c r="D312" s="111"/>
      <c r="E312" s="112"/>
      <c r="F312" s="112"/>
      <c r="G312" s="1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05"/>
      <c r="AB312" s="105"/>
      <c r="AC312" s="105"/>
      <c r="AD312" s="105"/>
      <c r="AE312" s="105"/>
      <c r="AF312" s="105"/>
      <c r="AG312" s="105"/>
      <c r="AH312" s="105"/>
    </row>
    <row r="313" spans="1:34" ht="21" customHeight="1">
      <c r="A313" s="305"/>
      <c r="B313" s="305"/>
      <c r="C313" s="305"/>
      <c r="D313" s="111"/>
      <c r="E313" s="112"/>
      <c r="F313" s="112"/>
      <c r="G313" s="1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05"/>
      <c r="AB313" s="105"/>
      <c r="AC313" s="105"/>
      <c r="AD313" s="105"/>
      <c r="AE313" s="105"/>
      <c r="AF313" s="105"/>
      <c r="AG313" s="105"/>
      <c r="AH313" s="105"/>
    </row>
    <row r="314" spans="1:34" ht="21" customHeight="1">
      <c r="A314" s="305"/>
      <c r="B314" s="305"/>
      <c r="C314" s="305"/>
      <c r="D314" s="111"/>
      <c r="E314" s="112"/>
      <c r="F314" s="112"/>
      <c r="G314" s="1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  <c r="AA314" s="105"/>
      <c r="AB314" s="105"/>
      <c r="AC314" s="105"/>
      <c r="AD314" s="105"/>
      <c r="AE314" s="105"/>
      <c r="AF314" s="105"/>
      <c r="AG314" s="105"/>
      <c r="AH314" s="105"/>
    </row>
    <row r="315" spans="1:34" ht="21" customHeight="1">
      <c r="A315" s="305"/>
      <c r="B315" s="305"/>
      <c r="C315" s="305"/>
      <c r="D315" s="111"/>
      <c r="E315" s="112"/>
      <c r="F315" s="112"/>
      <c r="G315" s="1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05"/>
      <c r="AB315" s="105"/>
      <c r="AC315" s="105"/>
      <c r="AD315" s="105"/>
      <c r="AE315" s="105"/>
      <c r="AF315" s="105"/>
      <c r="AG315" s="105"/>
      <c r="AH315" s="105"/>
    </row>
    <row r="316" spans="1:34" ht="21" customHeight="1">
      <c r="A316" s="305"/>
      <c r="B316" s="305"/>
      <c r="C316" s="305"/>
      <c r="D316" s="111"/>
      <c r="E316" s="112"/>
      <c r="F316" s="112"/>
      <c r="G316" s="1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05"/>
      <c r="AB316" s="105"/>
      <c r="AC316" s="105"/>
      <c r="AD316" s="105"/>
      <c r="AE316" s="105"/>
      <c r="AF316" s="105"/>
      <c r="AG316" s="105"/>
      <c r="AH316" s="105"/>
    </row>
    <row r="317" spans="1:34" ht="21" customHeight="1">
      <c r="A317" s="305"/>
      <c r="B317" s="305"/>
      <c r="C317" s="305"/>
      <c r="D317" s="111"/>
      <c r="E317" s="112"/>
      <c r="F317" s="112"/>
      <c r="G317" s="1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05"/>
      <c r="AB317" s="105"/>
      <c r="AC317" s="105"/>
      <c r="AD317" s="105"/>
      <c r="AE317" s="105"/>
      <c r="AF317" s="105"/>
      <c r="AG317" s="105"/>
      <c r="AH317" s="105"/>
    </row>
    <row r="318" spans="1:34" ht="21" customHeight="1">
      <c r="A318" s="305"/>
      <c r="B318" s="305"/>
      <c r="C318" s="305"/>
      <c r="D318" s="111"/>
      <c r="E318" s="112"/>
      <c r="F318" s="112"/>
      <c r="G318" s="1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15"/>
      <c r="Z318" s="115"/>
      <c r="AA318" s="105"/>
      <c r="AB318" s="105"/>
      <c r="AC318" s="105"/>
      <c r="AD318" s="105"/>
      <c r="AE318" s="105"/>
      <c r="AF318" s="105"/>
      <c r="AG318" s="105"/>
      <c r="AH318" s="105"/>
    </row>
    <row r="319" spans="1:34" ht="21" customHeight="1">
      <c r="A319" s="305"/>
      <c r="B319" s="305"/>
      <c r="C319" s="305"/>
      <c r="D319" s="111"/>
      <c r="E319" s="112"/>
      <c r="F319" s="112"/>
      <c r="G319" s="1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15"/>
      <c r="Z319" s="115"/>
      <c r="AA319" s="105"/>
      <c r="AB319" s="105"/>
      <c r="AC319" s="105"/>
      <c r="AD319" s="105"/>
      <c r="AE319" s="105"/>
      <c r="AF319" s="105"/>
      <c r="AG319" s="105"/>
      <c r="AH319" s="105"/>
    </row>
    <row r="320" spans="1:34" ht="21" customHeight="1">
      <c r="A320" s="305"/>
      <c r="B320" s="305"/>
      <c r="C320" s="305"/>
      <c r="D320" s="111"/>
      <c r="E320" s="112"/>
      <c r="F320" s="112"/>
      <c r="G320" s="1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15"/>
      <c r="Z320" s="115"/>
      <c r="AA320" s="105"/>
      <c r="AB320" s="105"/>
      <c r="AC320" s="105"/>
      <c r="AD320" s="105"/>
      <c r="AE320" s="105"/>
      <c r="AF320" s="105"/>
      <c r="AG320" s="105"/>
      <c r="AH320" s="105"/>
    </row>
    <row r="321" spans="1:34" ht="21" customHeight="1">
      <c r="A321" s="305"/>
      <c r="B321" s="305"/>
      <c r="C321" s="305"/>
      <c r="D321" s="111"/>
      <c r="E321" s="112"/>
      <c r="F321" s="112"/>
      <c r="G321" s="1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  <c r="AA321" s="105"/>
      <c r="AB321" s="105"/>
      <c r="AC321" s="105"/>
      <c r="AD321" s="105"/>
      <c r="AE321" s="105"/>
      <c r="AF321" s="105"/>
      <c r="AG321" s="105"/>
      <c r="AH321" s="105"/>
    </row>
    <row r="322" spans="1:34" ht="21" customHeight="1">
      <c r="A322" s="305"/>
      <c r="B322" s="305"/>
      <c r="C322" s="305"/>
      <c r="D322" s="111"/>
      <c r="E322" s="112"/>
      <c r="F322" s="112"/>
      <c r="G322" s="1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15"/>
      <c r="Z322" s="115"/>
      <c r="AA322" s="105"/>
      <c r="AB322" s="105"/>
      <c r="AC322" s="105"/>
      <c r="AD322" s="105"/>
      <c r="AE322" s="105"/>
      <c r="AF322" s="105"/>
      <c r="AG322" s="105"/>
      <c r="AH322" s="105"/>
    </row>
    <row r="323" spans="1:34" ht="21" customHeight="1">
      <c r="A323" s="305"/>
      <c r="B323" s="305"/>
      <c r="C323" s="305"/>
      <c r="D323" s="111"/>
      <c r="E323" s="112"/>
      <c r="F323" s="112"/>
      <c r="G323" s="1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15"/>
      <c r="Z323" s="115"/>
      <c r="AA323" s="105"/>
      <c r="AB323" s="105"/>
      <c r="AC323" s="105"/>
      <c r="AD323" s="105"/>
      <c r="AE323" s="105"/>
      <c r="AF323" s="105"/>
      <c r="AG323" s="105"/>
      <c r="AH323" s="105"/>
    </row>
    <row r="324" spans="1:34" ht="21" customHeight="1">
      <c r="A324" s="305"/>
      <c r="B324" s="305"/>
      <c r="C324" s="305"/>
      <c r="D324" s="111"/>
      <c r="E324" s="112"/>
      <c r="F324" s="112"/>
      <c r="G324" s="1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15"/>
      <c r="Z324" s="115"/>
      <c r="AA324" s="105"/>
      <c r="AB324" s="105"/>
      <c r="AC324" s="105"/>
      <c r="AD324" s="105"/>
      <c r="AE324" s="105"/>
      <c r="AF324" s="105"/>
      <c r="AG324" s="105"/>
      <c r="AH324" s="105"/>
    </row>
    <row r="325" spans="1:34" ht="21" customHeight="1">
      <c r="A325" s="305"/>
      <c r="B325" s="305"/>
      <c r="C325" s="305"/>
      <c r="D325" s="111"/>
      <c r="E325" s="112"/>
      <c r="F325" s="112"/>
      <c r="G325" s="1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  <c r="AA325" s="105"/>
      <c r="AB325" s="105"/>
      <c r="AC325" s="105"/>
      <c r="AD325" s="105"/>
      <c r="AE325" s="105"/>
      <c r="AF325" s="105"/>
      <c r="AG325" s="105"/>
      <c r="AH325" s="105"/>
    </row>
    <row r="326" spans="1:34" ht="21" customHeight="1">
      <c r="A326" s="305"/>
      <c r="B326" s="305"/>
      <c r="C326" s="305"/>
      <c r="D326" s="111"/>
      <c r="E326" s="112"/>
      <c r="F326" s="112"/>
      <c r="G326" s="1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05"/>
      <c r="AB326" s="105"/>
      <c r="AC326" s="105"/>
      <c r="AD326" s="105"/>
      <c r="AE326" s="105"/>
      <c r="AF326" s="105"/>
      <c r="AG326" s="105"/>
      <c r="AH326" s="105"/>
    </row>
    <row r="327" spans="1:34" ht="21" customHeight="1">
      <c r="A327" s="305"/>
      <c r="B327" s="305"/>
      <c r="C327" s="305"/>
      <c r="D327" s="111"/>
      <c r="E327" s="112"/>
      <c r="F327" s="112"/>
      <c r="G327" s="1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  <c r="AA327" s="105"/>
      <c r="AB327" s="105"/>
      <c r="AC327" s="105"/>
      <c r="AD327" s="105"/>
      <c r="AE327" s="105"/>
      <c r="AF327" s="105"/>
      <c r="AG327" s="105"/>
      <c r="AH327" s="105"/>
    </row>
    <row r="328" spans="1:34" ht="21" customHeight="1">
      <c r="A328" s="305"/>
      <c r="B328" s="305"/>
      <c r="C328" s="305"/>
      <c r="D328" s="111"/>
      <c r="E328" s="112"/>
      <c r="F328" s="112"/>
      <c r="G328" s="1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  <c r="AA328" s="105"/>
      <c r="AB328" s="105"/>
      <c r="AC328" s="105"/>
      <c r="AD328" s="105"/>
      <c r="AE328" s="105"/>
      <c r="AF328" s="105"/>
      <c r="AG328" s="105"/>
      <c r="AH328" s="105"/>
    </row>
    <row r="329" spans="1:34" ht="21" customHeight="1">
      <c r="A329" s="305"/>
      <c r="B329" s="305"/>
      <c r="C329" s="305"/>
      <c r="D329" s="111"/>
      <c r="E329" s="112"/>
      <c r="F329" s="112"/>
      <c r="G329" s="1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  <c r="AA329" s="105"/>
      <c r="AB329" s="105"/>
      <c r="AC329" s="105"/>
      <c r="AD329" s="105"/>
      <c r="AE329" s="105"/>
      <c r="AF329" s="105"/>
      <c r="AG329" s="105"/>
      <c r="AH329" s="105"/>
    </row>
    <row r="330" spans="1:34" ht="21" customHeight="1">
      <c r="A330" s="305"/>
      <c r="B330" s="305"/>
      <c r="C330" s="305"/>
      <c r="D330" s="111"/>
      <c r="E330" s="112"/>
      <c r="F330" s="112"/>
      <c r="G330" s="1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15"/>
      <c r="Z330" s="115"/>
      <c r="AA330" s="105"/>
      <c r="AB330" s="105"/>
      <c r="AC330" s="105"/>
      <c r="AD330" s="105"/>
      <c r="AE330" s="105"/>
      <c r="AF330" s="105"/>
      <c r="AG330" s="105"/>
      <c r="AH330" s="105"/>
    </row>
    <row r="331" spans="1:34" ht="21" customHeight="1">
      <c r="A331" s="305"/>
      <c r="B331" s="305"/>
      <c r="C331" s="305"/>
      <c r="D331" s="111"/>
      <c r="E331" s="112"/>
      <c r="F331" s="112"/>
      <c r="G331" s="1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  <c r="AA331" s="105"/>
      <c r="AB331" s="105"/>
      <c r="AC331" s="105"/>
      <c r="AD331" s="105"/>
      <c r="AE331" s="105"/>
      <c r="AF331" s="105"/>
      <c r="AG331" s="105"/>
      <c r="AH331" s="105"/>
    </row>
    <row r="332" spans="1:34" ht="21" customHeight="1">
      <c r="A332" s="305"/>
      <c r="B332" s="305"/>
      <c r="C332" s="305"/>
      <c r="D332" s="111"/>
      <c r="E332" s="112"/>
      <c r="F332" s="112"/>
      <c r="G332" s="1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15"/>
      <c r="Z332" s="115"/>
      <c r="AA332" s="105"/>
      <c r="AB332" s="105"/>
      <c r="AC332" s="105"/>
      <c r="AD332" s="105"/>
      <c r="AE332" s="105"/>
      <c r="AF332" s="105"/>
      <c r="AG332" s="105"/>
      <c r="AH332" s="105"/>
    </row>
    <row r="333" spans="1:34" ht="21" customHeight="1">
      <c r="A333" s="305"/>
      <c r="B333" s="305"/>
      <c r="C333" s="305"/>
      <c r="D333" s="111"/>
      <c r="E333" s="112"/>
      <c r="F333" s="112"/>
      <c r="G333" s="1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  <c r="AA333" s="105"/>
      <c r="AB333" s="105"/>
      <c r="AC333" s="105"/>
      <c r="AD333" s="105"/>
      <c r="AE333" s="105"/>
      <c r="AF333" s="105"/>
      <c r="AG333" s="105"/>
      <c r="AH333" s="105"/>
    </row>
    <row r="334" spans="1:34" ht="21" customHeight="1">
      <c r="A334" s="305"/>
      <c r="B334" s="305"/>
      <c r="C334" s="305"/>
      <c r="D334" s="111"/>
      <c r="E334" s="112"/>
      <c r="F334" s="112"/>
      <c r="G334" s="1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  <c r="AA334" s="105"/>
      <c r="AB334" s="105"/>
      <c r="AC334" s="105"/>
      <c r="AD334" s="105"/>
      <c r="AE334" s="105"/>
      <c r="AF334" s="105"/>
      <c r="AG334" s="105"/>
      <c r="AH334" s="105"/>
    </row>
    <row r="335" spans="1:34" ht="21" customHeight="1">
      <c r="A335" s="305"/>
      <c r="B335" s="305"/>
      <c r="C335" s="305"/>
      <c r="D335" s="111"/>
      <c r="E335" s="112"/>
      <c r="F335" s="112"/>
      <c r="G335" s="1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  <c r="AA335" s="105"/>
      <c r="AB335" s="105"/>
      <c r="AC335" s="105"/>
      <c r="AD335" s="105"/>
      <c r="AE335" s="105"/>
      <c r="AF335" s="105"/>
      <c r="AG335" s="105"/>
      <c r="AH335" s="105"/>
    </row>
    <row r="336" spans="1:34" ht="21" customHeight="1">
      <c r="A336" s="305"/>
      <c r="B336" s="305"/>
      <c r="C336" s="305"/>
      <c r="D336" s="111"/>
      <c r="E336" s="112"/>
      <c r="F336" s="112"/>
      <c r="G336" s="1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  <c r="AA336" s="105"/>
      <c r="AB336" s="105"/>
      <c r="AC336" s="105"/>
      <c r="AD336" s="105"/>
      <c r="AE336" s="105"/>
      <c r="AF336" s="105"/>
      <c r="AG336" s="105"/>
      <c r="AH336" s="105"/>
    </row>
    <row r="337" spans="1:34" ht="21" customHeight="1">
      <c r="A337" s="305"/>
      <c r="B337" s="305"/>
      <c r="C337" s="305"/>
      <c r="D337" s="111"/>
      <c r="E337" s="112"/>
      <c r="F337" s="112"/>
      <c r="G337" s="1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  <c r="AA337" s="105"/>
      <c r="AB337" s="105"/>
      <c r="AC337" s="105"/>
      <c r="AD337" s="105"/>
      <c r="AE337" s="105"/>
      <c r="AF337" s="105"/>
      <c r="AG337" s="105"/>
      <c r="AH337" s="105"/>
    </row>
    <row r="338" spans="1:34" ht="21" customHeight="1">
      <c r="A338" s="305"/>
      <c r="B338" s="305"/>
      <c r="C338" s="305"/>
      <c r="D338" s="111"/>
      <c r="E338" s="112"/>
      <c r="F338" s="112"/>
      <c r="G338" s="1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  <c r="AA338" s="105"/>
      <c r="AB338" s="105"/>
      <c r="AC338" s="105"/>
      <c r="AD338" s="105"/>
      <c r="AE338" s="105"/>
      <c r="AF338" s="105"/>
      <c r="AG338" s="105"/>
      <c r="AH338" s="105"/>
    </row>
    <row r="339" spans="1:34" ht="21" customHeight="1">
      <c r="A339" s="305"/>
      <c r="B339" s="305"/>
      <c r="C339" s="305"/>
      <c r="D339" s="111"/>
      <c r="E339" s="112"/>
      <c r="F339" s="112"/>
      <c r="G339" s="1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05"/>
      <c r="AB339" s="105"/>
      <c r="AC339" s="105"/>
      <c r="AD339" s="105"/>
      <c r="AE339" s="105"/>
      <c r="AF339" s="105"/>
      <c r="AG339" s="105"/>
      <c r="AH339" s="105"/>
    </row>
    <row r="340" spans="1:34" ht="21" customHeight="1">
      <c r="A340" s="305"/>
      <c r="B340" s="305"/>
      <c r="C340" s="305"/>
      <c r="D340" s="111"/>
      <c r="E340" s="112"/>
      <c r="F340" s="112"/>
      <c r="G340" s="1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  <c r="AA340" s="105"/>
      <c r="AB340" s="105"/>
      <c r="AC340" s="105"/>
      <c r="AD340" s="105"/>
      <c r="AE340" s="105"/>
      <c r="AF340" s="105"/>
      <c r="AG340" s="105"/>
      <c r="AH340" s="105"/>
    </row>
    <row r="341" spans="1:34" ht="21" customHeight="1">
      <c r="A341" s="305"/>
      <c r="B341" s="305"/>
      <c r="C341" s="305"/>
      <c r="D341" s="111"/>
      <c r="E341" s="112"/>
      <c r="F341" s="112"/>
      <c r="G341" s="1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05"/>
      <c r="AB341" s="105"/>
      <c r="AC341" s="105"/>
      <c r="AD341" s="105"/>
      <c r="AE341" s="105"/>
      <c r="AF341" s="105"/>
      <c r="AG341" s="105"/>
      <c r="AH341" s="105"/>
    </row>
    <row r="342" spans="1:34" ht="21" customHeight="1">
      <c r="A342" s="305"/>
      <c r="B342" s="305"/>
      <c r="C342" s="305"/>
      <c r="D342" s="111"/>
      <c r="E342" s="112"/>
      <c r="F342" s="112"/>
      <c r="G342" s="1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05"/>
      <c r="AB342" s="105"/>
      <c r="AC342" s="105"/>
      <c r="AD342" s="105"/>
      <c r="AE342" s="105"/>
      <c r="AF342" s="105"/>
      <c r="AG342" s="105"/>
      <c r="AH342" s="105"/>
    </row>
    <row r="343" spans="1:34" ht="21" customHeight="1">
      <c r="A343" s="305"/>
      <c r="B343" s="305"/>
      <c r="C343" s="305"/>
      <c r="D343" s="111"/>
      <c r="E343" s="112"/>
      <c r="F343" s="112"/>
      <c r="G343" s="1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05"/>
      <c r="AB343" s="105"/>
      <c r="AC343" s="105"/>
      <c r="AD343" s="105"/>
      <c r="AE343" s="105"/>
      <c r="AF343" s="105"/>
      <c r="AG343" s="105"/>
      <c r="AH343" s="105"/>
    </row>
    <row r="344" spans="1:34" ht="21" customHeight="1">
      <c r="A344" s="305"/>
      <c r="B344" s="305"/>
      <c r="C344" s="305"/>
      <c r="D344" s="111"/>
      <c r="E344" s="112"/>
      <c r="F344" s="112"/>
      <c r="G344" s="1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05"/>
      <c r="AB344" s="105"/>
      <c r="AC344" s="105"/>
      <c r="AD344" s="105"/>
      <c r="AE344" s="105"/>
      <c r="AF344" s="105"/>
      <c r="AG344" s="105"/>
      <c r="AH344" s="105"/>
    </row>
    <row r="345" spans="1:34" ht="21" customHeight="1">
      <c r="A345" s="305"/>
      <c r="B345" s="305"/>
      <c r="C345" s="305"/>
      <c r="D345" s="111"/>
      <c r="E345" s="112"/>
      <c r="F345" s="112"/>
      <c r="G345" s="1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  <c r="AA345" s="105"/>
      <c r="AB345" s="105"/>
      <c r="AC345" s="105"/>
      <c r="AD345" s="105"/>
      <c r="AE345" s="105"/>
      <c r="AF345" s="105"/>
      <c r="AG345" s="105"/>
      <c r="AH345" s="105"/>
    </row>
    <row r="346" spans="1:34" ht="21" customHeight="1">
      <c r="A346" s="305"/>
      <c r="B346" s="305"/>
      <c r="C346" s="305"/>
      <c r="D346" s="111"/>
      <c r="E346" s="112"/>
      <c r="F346" s="112"/>
      <c r="G346" s="1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05"/>
      <c r="AB346" s="105"/>
      <c r="AC346" s="105"/>
      <c r="AD346" s="105"/>
      <c r="AE346" s="105"/>
      <c r="AF346" s="105"/>
      <c r="AG346" s="105"/>
      <c r="AH346" s="105"/>
    </row>
    <row r="347" spans="1:34" ht="21" customHeight="1">
      <c r="A347" s="305"/>
      <c r="B347" s="305"/>
      <c r="C347" s="305"/>
      <c r="D347" s="111"/>
      <c r="E347" s="112"/>
      <c r="F347" s="112"/>
      <c r="G347" s="1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  <c r="AA347" s="105"/>
      <c r="AB347" s="105"/>
      <c r="AC347" s="105"/>
      <c r="AD347" s="105"/>
      <c r="AE347" s="105"/>
      <c r="AF347" s="105"/>
      <c r="AG347" s="105"/>
      <c r="AH347" s="105"/>
    </row>
    <row r="348" spans="1:34" ht="21" customHeight="1">
      <c r="A348" s="305"/>
      <c r="B348" s="305"/>
      <c r="C348" s="305"/>
      <c r="D348" s="111"/>
      <c r="E348" s="112"/>
      <c r="F348" s="112"/>
      <c r="G348" s="1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05"/>
      <c r="AB348" s="105"/>
      <c r="AC348" s="105"/>
      <c r="AD348" s="105"/>
      <c r="AE348" s="105"/>
      <c r="AF348" s="105"/>
      <c r="AG348" s="105"/>
      <c r="AH348" s="105"/>
    </row>
    <row r="349" spans="1:34" ht="21" customHeight="1">
      <c r="A349" s="305"/>
      <c r="B349" s="305"/>
      <c r="C349" s="305"/>
      <c r="D349" s="111"/>
      <c r="E349" s="112"/>
      <c r="F349" s="112"/>
      <c r="G349" s="1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05"/>
      <c r="AB349" s="105"/>
      <c r="AC349" s="105"/>
      <c r="AD349" s="105"/>
      <c r="AE349" s="105"/>
      <c r="AF349" s="105"/>
      <c r="AG349" s="105"/>
      <c r="AH349" s="105"/>
    </row>
    <row r="350" spans="1:34" ht="21" customHeight="1">
      <c r="A350" s="305"/>
      <c r="B350" s="305"/>
      <c r="C350" s="305"/>
      <c r="D350" s="111"/>
      <c r="E350" s="112"/>
      <c r="F350" s="112"/>
      <c r="G350" s="1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05"/>
      <c r="AB350" s="105"/>
      <c r="AC350" s="105"/>
      <c r="AD350" s="105"/>
      <c r="AE350" s="105"/>
      <c r="AF350" s="105"/>
      <c r="AG350" s="105"/>
      <c r="AH350" s="105"/>
    </row>
    <row r="351" spans="1:34" ht="21" customHeight="1">
      <c r="A351" s="305"/>
      <c r="B351" s="305"/>
      <c r="C351" s="305"/>
      <c r="D351" s="111"/>
      <c r="E351" s="112"/>
      <c r="F351" s="112"/>
      <c r="G351" s="1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05"/>
      <c r="AB351" s="105"/>
      <c r="AC351" s="105"/>
      <c r="AD351" s="105"/>
      <c r="AE351" s="105"/>
      <c r="AF351" s="105"/>
      <c r="AG351" s="105"/>
      <c r="AH351" s="105"/>
    </row>
    <row r="352" spans="1:34" ht="21" customHeight="1">
      <c r="A352" s="305"/>
      <c r="B352" s="305"/>
      <c r="C352" s="305"/>
      <c r="D352" s="111"/>
      <c r="E352" s="112"/>
      <c r="F352" s="112"/>
      <c r="G352" s="1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05"/>
      <c r="AB352" s="105"/>
      <c r="AC352" s="105"/>
      <c r="AD352" s="105"/>
      <c r="AE352" s="105"/>
      <c r="AF352" s="105"/>
      <c r="AG352" s="105"/>
      <c r="AH352" s="105"/>
    </row>
    <row r="353" spans="1:34" ht="21" customHeight="1">
      <c r="A353" s="305"/>
      <c r="B353" s="305"/>
      <c r="C353" s="305"/>
      <c r="D353" s="111"/>
      <c r="E353" s="112"/>
      <c r="F353" s="112"/>
      <c r="G353" s="1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05"/>
      <c r="AB353" s="105"/>
      <c r="AC353" s="105"/>
      <c r="AD353" s="105"/>
      <c r="AE353" s="105"/>
      <c r="AF353" s="105"/>
      <c r="AG353" s="105"/>
      <c r="AH353" s="105"/>
    </row>
    <row r="354" spans="1:34" ht="21" customHeight="1">
      <c r="A354" s="305"/>
      <c r="B354" s="305"/>
      <c r="C354" s="305"/>
      <c r="D354" s="111"/>
      <c r="E354" s="112"/>
      <c r="F354" s="112"/>
      <c r="G354" s="1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05"/>
      <c r="AB354" s="105"/>
      <c r="AC354" s="105"/>
      <c r="AD354" s="105"/>
      <c r="AE354" s="105"/>
      <c r="AF354" s="105"/>
      <c r="AG354" s="105"/>
      <c r="AH354" s="105"/>
    </row>
    <row r="355" spans="1:34" ht="21" customHeight="1">
      <c r="A355" s="305"/>
      <c r="B355" s="305"/>
      <c r="C355" s="305"/>
      <c r="D355" s="111"/>
      <c r="E355" s="112"/>
      <c r="F355" s="112"/>
      <c r="G355" s="1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05"/>
      <c r="AB355" s="105"/>
      <c r="AC355" s="105"/>
      <c r="AD355" s="105"/>
      <c r="AE355" s="105"/>
      <c r="AF355" s="105"/>
      <c r="AG355" s="105"/>
      <c r="AH355" s="105"/>
    </row>
    <row r="356" spans="1:34" ht="21" customHeight="1">
      <c r="A356" s="305"/>
      <c r="B356" s="305"/>
      <c r="C356" s="305"/>
      <c r="D356" s="111"/>
      <c r="E356" s="112"/>
      <c r="F356" s="112"/>
      <c r="G356" s="1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  <c r="AA356" s="105"/>
      <c r="AB356" s="105"/>
      <c r="AC356" s="105"/>
      <c r="AD356" s="105"/>
      <c r="AE356" s="105"/>
      <c r="AF356" s="105"/>
      <c r="AG356" s="105"/>
      <c r="AH356" s="105"/>
    </row>
    <row r="357" spans="1:34" ht="21" customHeight="1">
      <c r="A357" s="305"/>
      <c r="B357" s="305"/>
      <c r="C357" s="305"/>
      <c r="D357" s="111"/>
      <c r="E357" s="112"/>
      <c r="F357" s="112"/>
      <c r="G357" s="1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05"/>
      <c r="AB357" s="105"/>
      <c r="AC357" s="105"/>
      <c r="AD357" s="105"/>
      <c r="AE357" s="105"/>
      <c r="AF357" s="105"/>
      <c r="AG357" s="105"/>
      <c r="AH357" s="105"/>
    </row>
    <row r="358" spans="1:34" ht="21" customHeight="1">
      <c r="A358" s="305"/>
      <c r="B358" s="305"/>
      <c r="C358" s="305"/>
      <c r="D358" s="111"/>
      <c r="E358" s="112"/>
      <c r="F358" s="112"/>
      <c r="G358" s="1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15"/>
      <c r="Z358" s="115"/>
      <c r="AA358" s="105"/>
      <c r="AB358" s="105"/>
      <c r="AC358" s="105"/>
      <c r="AD358" s="105"/>
      <c r="AE358" s="105"/>
      <c r="AF358" s="105"/>
      <c r="AG358" s="105"/>
      <c r="AH358" s="105"/>
    </row>
    <row r="359" spans="1:34" ht="21" customHeight="1">
      <c r="A359" s="305"/>
      <c r="B359" s="305"/>
      <c r="C359" s="305"/>
      <c r="D359" s="111"/>
      <c r="E359" s="112"/>
      <c r="F359" s="112"/>
      <c r="G359" s="1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15"/>
      <c r="Z359" s="115"/>
      <c r="AA359" s="105"/>
      <c r="AB359" s="105"/>
      <c r="AC359" s="105"/>
      <c r="AD359" s="105"/>
      <c r="AE359" s="105"/>
      <c r="AF359" s="105"/>
      <c r="AG359" s="105"/>
      <c r="AH359" s="105"/>
    </row>
    <row r="360" spans="1:34" ht="21" customHeight="1">
      <c r="A360" s="305"/>
      <c r="B360" s="305"/>
      <c r="C360" s="305"/>
      <c r="D360" s="111"/>
      <c r="E360" s="112"/>
      <c r="F360" s="112"/>
      <c r="G360" s="1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  <c r="AA360" s="105"/>
      <c r="AB360" s="105"/>
      <c r="AC360" s="105"/>
      <c r="AD360" s="105"/>
      <c r="AE360" s="105"/>
      <c r="AF360" s="105"/>
      <c r="AG360" s="105"/>
      <c r="AH360" s="105"/>
    </row>
    <row r="361" spans="1:34" ht="21" customHeight="1">
      <c r="A361" s="305"/>
      <c r="B361" s="305"/>
      <c r="C361" s="305"/>
      <c r="D361" s="111"/>
      <c r="E361" s="112"/>
      <c r="F361" s="112"/>
      <c r="G361" s="1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05"/>
      <c r="AB361" s="105"/>
      <c r="AC361" s="105"/>
      <c r="AD361" s="105"/>
      <c r="AE361" s="105"/>
      <c r="AF361" s="105"/>
      <c r="AG361" s="105"/>
      <c r="AH361" s="105"/>
    </row>
    <row r="362" spans="1:34" ht="21" customHeight="1">
      <c r="A362" s="305"/>
      <c r="B362" s="305"/>
      <c r="C362" s="305"/>
      <c r="D362" s="111"/>
      <c r="E362" s="112"/>
      <c r="F362" s="112"/>
      <c r="G362" s="1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  <c r="AA362" s="105"/>
      <c r="AB362" s="105"/>
      <c r="AC362" s="105"/>
      <c r="AD362" s="105"/>
      <c r="AE362" s="105"/>
      <c r="AF362" s="105"/>
      <c r="AG362" s="105"/>
      <c r="AH362" s="105"/>
    </row>
    <row r="363" spans="1:34" ht="21" customHeight="1">
      <c r="A363" s="305"/>
      <c r="B363" s="305"/>
      <c r="C363" s="305"/>
      <c r="D363" s="111"/>
      <c r="E363" s="112"/>
      <c r="F363" s="112"/>
      <c r="G363" s="1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  <c r="AA363" s="105"/>
      <c r="AB363" s="105"/>
      <c r="AC363" s="105"/>
      <c r="AD363" s="105"/>
      <c r="AE363" s="105"/>
      <c r="AF363" s="105"/>
      <c r="AG363" s="105"/>
      <c r="AH363" s="105"/>
    </row>
    <row r="364" spans="1:34" ht="21" customHeight="1">
      <c r="A364" s="305"/>
      <c r="B364" s="305"/>
      <c r="C364" s="305"/>
      <c r="D364" s="111"/>
      <c r="E364" s="112"/>
      <c r="F364" s="112"/>
      <c r="G364" s="1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15"/>
      <c r="Z364" s="115"/>
      <c r="AA364" s="105"/>
      <c r="AB364" s="105"/>
      <c r="AC364" s="105"/>
      <c r="AD364" s="105"/>
      <c r="AE364" s="105"/>
      <c r="AF364" s="105"/>
      <c r="AG364" s="105"/>
      <c r="AH364" s="105"/>
    </row>
    <row r="365" spans="1:34" ht="21" customHeight="1">
      <c r="A365" s="305"/>
      <c r="B365" s="305"/>
      <c r="C365" s="305"/>
      <c r="D365" s="111"/>
      <c r="E365" s="112"/>
      <c r="F365" s="112"/>
      <c r="G365" s="1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  <c r="AA365" s="105"/>
      <c r="AB365" s="105"/>
      <c r="AC365" s="105"/>
      <c r="AD365" s="105"/>
      <c r="AE365" s="105"/>
      <c r="AF365" s="105"/>
      <c r="AG365" s="105"/>
      <c r="AH365" s="105"/>
    </row>
    <row r="366" spans="1:34" ht="21" customHeight="1">
      <c r="A366" s="305"/>
      <c r="B366" s="305"/>
      <c r="C366" s="305"/>
      <c r="D366" s="111"/>
      <c r="E366" s="112"/>
      <c r="F366" s="112"/>
      <c r="G366" s="1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15"/>
      <c r="Z366" s="115"/>
      <c r="AA366" s="105"/>
      <c r="AB366" s="105"/>
      <c r="AC366" s="105"/>
      <c r="AD366" s="105"/>
      <c r="AE366" s="105"/>
      <c r="AF366" s="105"/>
      <c r="AG366" s="105"/>
      <c r="AH366" s="105"/>
    </row>
    <row r="367" spans="1:34" ht="21" customHeight="1">
      <c r="A367" s="305"/>
      <c r="B367" s="305"/>
      <c r="C367" s="305"/>
      <c r="D367" s="111"/>
      <c r="E367" s="112"/>
      <c r="F367" s="112"/>
      <c r="G367" s="1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  <c r="Z367" s="115"/>
      <c r="AA367" s="105"/>
      <c r="AB367" s="105"/>
      <c r="AC367" s="105"/>
      <c r="AD367" s="105"/>
      <c r="AE367" s="105"/>
      <c r="AF367" s="105"/>
      <c r="AG367" s="105"/>
      <c r="AH367" s="105"/>
    </row>
    <row r="368" spans="1:34" ht="21" customHeight="1">
      <c r="A368" s="305"/>
      <c r="B368" s="305"/>
      <c r="C368" s="305"/>
      <c r="D368" s="111"/>
      <c r="E368" s="112"/>
      <c r="F368" s="112"/>
      <c r="G368" s="1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15"/>
      <c r="Z368" s="115"/>
      <c r="AA368" s="105"/>
      <c r="AB368" s="105"/>
      <c r="AC368" s="105"/>
      <c r="AD368" s="105"/>
      <c r="AE368" s="105"/>
      <c r="AF368" s="105"/>
      <c r="AG368" s="105"/>
      <c r="AH368" s="105"/>
    </row>
    <row r="369" spans="1:34" ht="21" customHeight="1">
      <c r="A369" s="305"/>
      <c r="B369" s="305"/>
      <c r="C369" s="305"/>
      <c r="D369" s="111"/>
      <c r="E369" s="112"/>
      <c r="F369" s="112"/>
      <c r="G369" s="1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15"/>
      <c r="Z369" s="115"/>
      <c r="AA369" s="105"/>
      <c r="AB369" s="105"/>
      <c r="AC369" s="105"/>
      <c r="AD369" s="105"/>
      <c r="AE369" s="105"/>
      <c r="AF369" s="105"/>
      <c r="AG369" s="105"/>
      <c r="AH369" s="105"/>
    </row>
    <row r="370" spans="1:34" ht="21" customHeight="1">
      <c r="A370" s="305"/>
      <c r="B370" s="305"/>
      <c r="C370" s="305"/>
      <c r="D370" s="111"/>
      <c r="E370" s="112"/>
      <c r="F370" s="112"/>
      <c r="G370" s="1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  <c r="AA370" s="105"/>
      <c r="AB370" s="105"/>
      <c r="AC370" s="105"/>
      <c r="AD370" s="105"/>
      <c r="AE370" s="105"/>
      <c r="AF370" s="105"/>
      <c r="AG370" s="105"/>
      <c r="AH370" s="105"/>
    </row>
    <row r="371" spans="1:34" ht="21" customHeight="1">
      <c r="A371" s="305"/>
      <c r="B371" s="305"/>
      <c r="C371" s="305"/>
      <c r="D371" s="111"/>
      <c r="E371" s="112"/>
      <c r="F371" s="112"/>
      <c r="G371" s="1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15"/>
      <c r="Z371" s="115"/>
      <c r="AA371" s="105"/>
      <c r="AB371" s="105"/>
      <c r="AC371" s="105"/>
      <c r="AD371" s="105"/>
      <c r="AE371" s="105"/>
      <c r="AF371" s="105"/>
      <c r="AG371" s="105"/>
      <c r="AH371" s="105"/>
    </row>
    <row r="372" spans="1:34" ht="21" customHeight="1">
      <c r="A372" s="305"/>
      <c r="B372" s="305"/>
      <c r="C372" s="305"/>
      <c r="D372" s="111"/>
      <c r="E372" s="112"/>
      <c r="F372" s="112"/>
      <c r="G372" s="1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  <c r="AA372" s="105"/>
      <c r="AB372" s="105"/>
      <c r="AC372" s="105"/>
      <c r="AD372" s="105"/>
      <c r="AE372" s="105"/>
      <c r="AF372" s="105"/>
      <c r="AG372" s="105"/>
      <c r="AH372" s="105"/>
    </row>
    <row r="373" spans="1:34" ht="21" customHeight="1">
      <c r="A373" s="305"/>
      <c r="B373" s="305"/>
      <c r="C373" s="305"/>
      <c r="D373" s="111"/>
      <c r="E373" s="112"/>
      <c r="F373" s="112"/>
      <c r="G373" s="1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15"/>
      <c r="Z373" s="115"/>
      <c r="AA373" s="105"/>
      <c r="AB373" s="105"/>
      <c r="AC373" s="105"/>
      <c r="AD373" s="105"/>
      <c r="AE373" s="105"/>
      <c r="AF373" s="105"/>
      <c r="AG373" s="105"/>
      <c r="AH373" s="105"/>
    </row>
    <row r="374" spans="1:34" ht="21" customHeight="1">
      <c r="A374" s="305"/>
      <c r="B374" s="305"/>
      <c r="C374" s="305"/>
      <c r="D374" s="111"/>
      <c r="E374" s="112"/>
      <c r="F374" s="112"/>
      <c r="G374" s="1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15"/>
      <c r="Z374" s="115"/>
      <c r="AA374" s="105"/>
      <c r="AB374" s="105"/>
      <c r="AC374" s="105"/>
      <c r="AD374" s="105"/>
      <c r="AE374" s="105"/>
      <c r="AF374" s="105"/>
      <c r="AG374" s="105"/>
      <c r="AH374" s="105"/>
    </row>
    <row r="375" spans="1:34" ht="21" customHeight="1">
      <c r="A375" s="305"/>
      <c r="B375" s="305"/>
      <c r="C375" s="305"/>
      <c r="D375" s="111"/>
      <c r="E375" s="112"/>
      <c r="F375" s="112"/>
      <c r="G375" s="1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15"/>
      <c r="Z375" s="115"/>
      <c r="AA375" s="105"/>
      <c r="AB375" s="105"/>
      <c r="AC375" s="105"/>
      <c r="AD375" s="105"/>
      <c r="AE375" s="105"/>
      <c r="AF375" s="105"/>
      <c r="AG375" s="105"/>
      <c r="AH375" s="105"/>
    </row>
    <row r="376" spans="1:34" ht="21" customHeight="1">
      <c r="A376" s="305"/>
      <c r="B376" s="305"/>
      <c r="C376" s="305"/>
      <c r="D376" s="111"/>
      <c r="E376" s="112"/>
      <c r="F376" s="112"/>
      <c r="G376" s="1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15"/>
      <c r="Z376" s="115"/>
      <c r="AA376" s="105"/>
      <c r="AB376" s="105"/>
      <c r="AC376" s="105"/>
      <c r="AD376" s="105"/>
      <c r="AE376" s="105"/>
      <c r="AF376" s="105"/>
      <c r="AG376" s="105"/>
      <c r="AH376" s="105"/>
    </row>
    <row r="377" spans="1:34" ht="21" customHeight="1">
      <c r="A377" s="305"/>
      <c r="B377" s="305"/>
      <c r="C377" s="305"/>
      <c r="D377" s="111"/>
      <c r="E377" s="112"/>
      <c r="F377" s="112"/>
      <c r="G377" s="1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15"/>
      <c r="Z377" s="115"/>
      <c r="AA377" s="105"/>
      <c r="AB377" s="105"/>
      <c r="AC377" s="105"/>
      <c r="AD377" s="105"/>
      <c r="AE377" s="105"/>
      <c r="AF377" s="105"/>
      <c r="AG377" s="105"/>
      <c r="AH377" s="105"/>
    </row>
    <row r="378" spans="1:34" ht="21" customHeight="1">
      <c r="A378" s="305"/>
      <c r="B378" s="305"/>
      <c r="C378" s="305"/>
      <c r="D378" s="111"/>
      <c r="E378" s="112"/>
      <c r="F378" s="112"/>
      <c r="G378" s="1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  <c r="AA378" s="105"/>
      <c r="AB378" s="105"/>
      <c r="AC378" s="105"/>
      <c r="AD378" s="105"/>
      <c r="AE378" s="105"/>
      <c r="AF378" s="105"/>
      <c r="AG378" s="105"/>
      <c r="AH378" s="105"/>
    </row>
    <row r="379" spans="1:34" ht="21" customHeight="1">
      <c r="A379" s="305"/>
      <c r="B379" s="305"/>
      <c r="C379" s="305"/>
      <c r="D379" s="111"/>
      <c r="E379" s="112"/>
      <c r="F379" s="112"/>
      <c r="G379" s="1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  <c r="AA379" s="105"/>
      <c r="AB379" s="105"/>
      <c r="AC379" s="105"/>
      <c r="AD379" s="105"/>
      <c r="AE379" s="105"/>
      <c r="AF379" s="105"/>
      <c r="AG379" s="105"/>
      <c r="AH379" s="105"/>
    </row>
    <row r="380" spans="1:34" ht="21" customHeight="1">
      <c r="A380" s="305"/>
      <c r="B380" s="305"/>
      <c r="C380" s="305"/>
      <c r="D380" s="111"/>
      <c r="E380" s="112"/>
      <c r="F380" s="112"/>
      <c r="G380" s="1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15"/>
      <c r="Z380" s="115"/>
      <c r="AA380" s="105"/>
      <c r="AB380" s="105"/>
      <c r="AC380" s="105"/>
      <c r="AD380" s="105"/>
      <c r="AE380" s="105"/>
      <c r="AF380" s="105"/>
      <c r="AG380" s="105"/>
      <c r="AH380" s="105"/>
    </row>
    <row r="381" spans="1:34" ht="21" customHeight="1">
      <c r="A381" s="305"/>
      <c r="B381" s="305"/>
      <c r="C381" s="305"/>
      <c r="D381" s="111"/>
      <c r="E381" s="112"/>
      <c r="F381" s="112"/>
      <c r="G381" s="1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15"/>
      <c r="Z381" s="115"/>
      <c r="AA381" s="105"/>
      <c r="AB381" s="105"/>
      <c r="AC381" s="105"/>
      <c r="AD381" s="105"/>
      <c r="AE381" s="105"/>
      <c r="AF381" s="105"/>
      <c r="AG381" s="105"/>
      <c r="AH381" s="105"/>
    </row>
    <row r="382" spans="1:34" ht="21" customHeight="1">
      <c r="A382" s="305"/>
      <c r="B382" s="305"/>
      <c r="C382" s="305"/>
      <c r="D382" s="111"/>
      <c r="E382" s="112"/>
      <c r="F382" s="112"/>
      <c r="G382" s="1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15"/>
      <c r="Z382" s="115"/>
      <c r="AA382" s="105"/>
      <c r="AB382" s="105"/>
      <c r="AC382" s="105"/>
      <c r="AD382" s="105"/>
      <c r="AE382" s="105"/>
      <c r="AF382" s="105"/>
      <c r="AG382" s="105"/>
      <c r="AH382" s="105"/>
    </row>
    <row r="383" spans="1:34" ht="21" customHeight="1">
      <c r="A383" s="305"/>
      <c r="B383" s="305"/>
      <c r="C383" s="305"/>
      <c r="D383" s="111"/>
      <c r="E383" s="112"/>
      <c r="F383" s="112"/>
      <c r="G383" s="1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15"/>
      <c r="Z383" s="115"/>
      <c r="AA383" s="105"/>
      <c r="AB383" s="105"/>
      <c r="AC383" s="105"/>
      <c r="AD383" s="105"/>
      <c r="AE383" s="105"/>
      <c r="AF383" s="105"/>
      <c r="AG383" s="105"/>
      <c r="AH383" s="105"/>
    </row>
    <row r="384" spans="1:34" ht="21" customHeight="1">
      <c r="A384" s="305"/>
      <c r="B384" s="305"/>
      <c r="C384" s="305"/>
      <c r="D384" s="111"/>
      <c r="E384" s="112"/>
      <c r="F384" s="112"/>
      <c r="G384" s="1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15"/>
      <c r="Z384" s="115"/>
      <c r="AA384" s="105"/>
      <c r="AB384" s="105"/>
      <c r="AC384" s="105"/>
      <c r="AD384" s="105"/>
      <c r="AE384" s="105"/>
      <c r="AF384" s="105"/>
      <c r="AG384" s="105"/>
      <c r="AH384" s="105"/>
    </row>
    <row r="385" spans="1:34" ht="21" customHeight="1">
      <c r="A385" s="305"/>
      <c r="B385" s="305"/>
      <c r="C385" s="305"/>
      <c r="D385" s="111"/>
      <c r="E385" s="112"/>
      <c r="F385" s="112"/>
      <c r="G385" s="1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15"/>
      <c r="Z385" s="115"/>
      <c r="AA385" s="105"/>
      <c r="AB385" s="105"/>
      <c r="AC385" s="105"/>
      <c r="AD385" s="105"/>
      <c r="AE385" s="105"/>
      <c r="AF385" s="105"/>
      <c r="AG385" s="105"/>
      <c r="AH385" s="105"/>
    </row>
    <row r="386" spans="1:34" ht="21" customHeight="1">
      <c r="A386" s="305"/>
      <c r="B386" s="305"/>
      <c r="C386" s="305"/>
      <c r="D386" s="111"/>
      <c r="E386" s="112"/>
      <c r="F386" s="112"/>
      <c r="G386" s="1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15"/>
      <c r="Z386" s="115"/>
      <c r="AA386" s="105"/>
      <c r="AB386" s="105"/>
      <c r="AC386" s="105"/>
      <c r="AD386" s="105"/>
      <c r="AE386" s="105"/>
      <c r="AF386" s="105"/>
      <c r="AG386" s="105"/>
      <c r="AH386" s="105"/>
    </row>
    <row r="387" spans="1:34" ht="21" customHeight="1">
      <c r="A387" s="305"/>
      <c r="B387" s="305"/>
      <c r="C387" s="305"/>
      <c r="D387" s="111"/>
      <c r="E387" s="112"/>
      <c r="F387" s="112"/>
      <c r="G387" s="1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15"/>
      <c r="Z387" s="115"/>
      <c r="AA387" s="105"/>
      <c r="AB387" s="105"/>
      <c r="AC387" s="105"/>
      <c r="AD387" s="105"/>
      <c r="AE387" s="105"/>
      <c r="AF387" s="105"/>
      <c r="AG387" s="105"/>
      <c r="AH387" s="105"/>
    </row>
    <row r="388" spans="1:34" ht="21" customHeight="1">
      <c r="A388" s="305"/>
      <c r="B388" s="305"/>
      <c r="C388" s="305"/>
      <c r="D388" s="111"/>
      <c r="E388" s="112"/>
      <c r="F388" s="112"/>
      <c r="G388" s="1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  <c r="AA388" s="105"/>
      <c r="AB388" s="105"/>
      <c r="AC388" s="105"/>
      <c r="AD388" s="105"/>
      <c r="AE388" s="105"/>
      <c r="AF388" s="105"/>
      <c r="AG388" s="105"/>
      <c r="AH388" s="105"/>
    </row>
    <row r="389" spans="1:34" ht="21" customHeight="1">
      <c r="A389" s="305"/>
      <c r="B389" s="305"/>
      <c r="C389" s="305"/>
      <c r="D389" s="111"/>
      <c r="E389" s="112"/>
      <c r="F389" s="112"/>
      <c r="G389" s="1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15"/>
      <c r="Z389" s="115"/>
      <c r="AA389" s="105"/>
      <c r="AB389" s="105"/>
      <c r="AC389" s="105"/>
      <c r="AD389" s="105"/>
      <c r="AE389" s="105"/>
      <c r="AF389" s="105"/>
      <c r="AG389" s="105"/>
      <c r="AH389" s="105"/>
    </row>
    <row r="390" spans="1:34" ht="21" customHeight="1">
      <c r="A390" s="305"/>
      <c r="B390" s="305"/>
      <c r="C390" s="305"/>
      <c r="D390" s="111"/>
      <c r="E390" s="112"/>
      <c r="F390" s="112"/>
      <c r="G390" s="1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15"/>
      <c r="Z390" s="115"/>
      <c r="AA390" s="105"/>
      <c r="AB390" s="105"/>
      <c r="AC390" s="105"/>
      <c r="AD390" s="105"/>
      <c r="AE390" s="105"/>
      <c r="AF390" s="105"/>
      <c r="AG390" s="105"/>
      <c r="AH390" s="105"/>
    </row>
    <row r="391" spans="1:34" ht="21" customHeight="1">
      <c r="A391" s="305"/>
      <c r="B391" s="305"/>
      <c r="C391" s="305"/>
      <c r="D391" s="111"/>
      <c r="E391" s="112"/>
      <c r="F391" s="112"/>
      <c r="G391" s="1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  <c r="Z391" s="115"/>
      <c r="AA391" s="105"/>
      <c r="AB391" s="105"/>
      <c r="AC391" s="105"/>
      <c r="AD391" s="105"/>
      <c r="AE391" s="105"/>
      <c r="AF391" s="105"/>
      <c r="AG391" s="105"/>
      <c r="AH391" s="105"/>
    </row>
    <row r="392" spans="1:34" ht="21" customHeight="1">
      <c r="A392" s="305"/>
      <c r="B392" s="305"/>
      <c r="C392" s="305"/>
      <c r="D392" s="111"/>
      <c r="E392" s="112"/>
      <c r="F392" s="112"/>
      <c r="G392" s="1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15"/>
      <c r="Z392" s="115"/>
      <c r="AA392" s="105"/>
      <c r="AB392" s="105"/>
      <c r="AC392" s="105"/>
      <c r="AD392" s="105"/>
      <c r="AE392" s="105"/>
      <c r="AF392" s="105"/>
      <c r="AG392" s="105"/>
      <c r="AH392" s="105"/>
    </row>
    <row r="393" spans="1:34" ht="21" customHeight="1">
      <c r="A393" s="305"/>
      <c r="B393" s="305"/>
      <c r="C393" s="305"/>
      <c r="D393" s="111"/>
      <c r="E393" s="112"/>
      <c r="F393" s="112"/>
      <c r="G393" s="1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  <c r="AA393" s="105"/>
      <c r="AB393" s="105"/>
      <c r="AC393" s="105"/>
      <c r="AD393" s="105"/>
      <c r="AE393" s="105"/>
      <c r="AF393" s="105"/>
      <c r="AG393" s="105"/>
      <c r="AH393" s="105"/>
    </row>
    <row r="394" spans="1:34" ht="21" customHeight="1">
      <c r="A394" s="305"/>
      <c r="B394" s="305"/>
      <c r="C394" s="305"/>
      <c r="D394" s="111"/>
      <c r="E394" s="112"/>
      <c r="F394" s="112"/>
      <c r="G394" s="1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  <c r="AA394" s="105"/>
      <c r="AB394" s="105"/>
      <c r="AC394" s="105"/>
      <c r="AD394" s="105"/>
      <c r="AE394" s="105"/>
      <c r="AF394" s="105"/>
      <c r="AG394" s="105"/>
      <c r="AH394" s="105"/>
    </row>
    <row r="395" spans="1:34" ht="21" customHeight="1">
      <c r="A395" s="305"/>
      <c r="B395" s="305"/>
      <c r="C395" s="305"/>
      <c r="D395" s="111"/>
      <c r="E395" s="112"/>
      <c r="F395" s="112"/>
      <c r="G395" s="1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  <c r="AA395" s="105"/>
      <c r="AB395" s="105"/>
      <c r="AC395" s="105"/>
      <c r="AD395" s="105"/>
      <c r="AE395" s="105"/>
      <c r="AF395" s="105"/>
      <c r="AG395" s="105"/>
      <c r="AH395" s="105"/>
    </row>
    <row r="396" spans="1:34" ht="21" customHeight="1">
      <c r="A396" s="305"/>
      <c r="B396" s="305"/>
      <c r="C396" s="305"/>
      <c r="D396" s="111"/>
      <c r="E396" s="112"/>
      <c r="F396" s="112"/>
      <c r="G396" s="1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  <c r="Z396" s="115"/>
      <c r="AA396" s="105"/>
      <c r="AB396" s="105"/>
      <c r="AC396" s="105"/>
      <c r="AD396" s="105"/>
      <c r="AE396" s="105"/>
      <c r="AF396" s="105"/>
      <c r="AG396" s="105"/>
      <c r="AH396" s="105"/>
    </row>
    <row r="397" spans="1:34" ht="21" customHeight="1">
      <c r="A397" s="305"/>
      <c r="B397" s="305"/>
      <c r="C397" s="305"/>
      <c r="D397" s="111"/>
      <c r="E397" s="112"/>
      <c r="F397" s="112"/>
      <c r="G397" s="1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  <c r="AA397" s="105"/>
      <c r="AB397" s="105"/>
      <c r="AC397" s="105"/>
      <c r="AD397" s="105"/>
      <c r="AE397" s="105"/>
      <c r="AF397" s="105"/>
      <c r="AG397" s="105"/>
      <c r="AH397" s="105"/>
    </row>
    <row r="398" spans="1:34" ht="21" customHeight="1">
      <c r="A398" s="305"/>
      <c r="B398" s="305"/>
      <c r="C398" s="305"/>
      <c r="D398" s="111"/>
      <c r="E398" s="112"/>
      <c r="F398" s="112"/>
      <c r="G398" s="1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15"/>
      <c r="Z398" s="115"/>
      <c r="AA398" s="105"/>
      <c r="AB398" s="105"/>
      <c r="AC398" s="105"/>
      <c r="AD398" s="105"/>
      <c r="AE398" s="105"/>
      <c r="AF398" s="105"/>
      <c r="AG398" s="105"/>
      <c r="AH398" s="105"/>
    </row>
    <row r="399" spans="1:34" ht="21" customHeight="1">
      <c r="A399" s="305"/>
      <c r="B399" s="305"/>
      <c r="C399" s="305"/>
      <c r="D399" s="111"/>
      <c r="E399" s="112"/>
      <c r="F399" s="112"/>
      <c r="G399" s="1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  <c r="AA399" s="105"/>
      <c r="AB399" s="105"/>
      <c r="AC399" s="105"/>
      <c r="AD399" s="105"/>
      <c r="AE399" s="105"/>
      <c r="AF399" s="105"/>
      <c r="AG399" s="105"/>
      <c r="AH399" s="105"/>
    </row>
    <row r="400" spans="1:34" ht="21" customHeight="1">
      <c r="A400" s="305"/>
      <c r="B400" s="305"/>
      <c r="C400" s="305"/>
      <c r="D400" s="111"/>
      <c r="E400" s="112"/>
      <c r="F400" s="112"/>
      <c r="G400" s="1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15"/>
      <c r="Z400" s="115"/>
      <c r="AA400" s="105"/>
      <c r="AB400" s="105"/>
      <c r="AC400" s="105"/>
      <c r="AD400" s="105"/>
      <c r="AE400" s="105"/>
      <c r="AF400" s="105"/>
      <c r="AG400" s="105"/>
      <c r="AH400" s="105"/>
    </row>
    <row r="401" spans="1:34" ht="21" customHeight="1">
      <c r="A401" s="305"/>
      <c r="B401" s="305"/>
      <c r="C401" s="305"/>
      <c r="D401" s="111"/>
      <c r="E401" s="112"/>
      <c r="F401" s="112"/>
      <c r="G401" s="1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15"/>
      <c r="Z401" s="115"/>
      <c r="AA401" s="105"/>
      <c r="AB401" s="105"/>
      <c r="AC401" s="105"/>
      <c r="AD401" s="105"/>
      <c r="AE401" s="105"/>
      <c r="AF401" s="105"/>
      <c r="AG401" s="105"/>
      <c r="AH401" s="105"/>
    </row>
    <row r="402" spans="1:34" ht="21" customHeight="1">
      <c r="A402" s="305"/>
      <c r="B402" s="305"/>
      <c r="C402" s="305"/>
      <c r="D402" s="111"/>
      <c r="E402" s="112"/>
      <c r="F402" s="112"/>
      <c r="G402" s="1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05"/>
      <c r="AB402" s="105"/>
      <c r="AC402" s="105"/>
      <c r="AD402" s="105"/>
      <c r="AE402" s="105"/>
      <c r="AF402" s="105"/>
      <c r="AG402" s="105"/>
      <c r="AH402" s="105"/>
    </row>
    <row r="403" spans="1:34" ht="21" customHeight="1">
      <c r="A403" s="305"/>
      <c r="B403" s="305"/>
      <c r="C403" s="305"/>
      <c r="D403" s="111"/>
      <c r="E403" s="112"/>
      <c r="F403" s="112"/>
      <c r="G403" s="1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  <c r="AA403" s="105"/>
      <c r="AB403" s="105"/>
      <c r="AC403" s="105"/>
      <c r="AD403" s="105"/>
      <c r="AE403" s="105"/>
      <c r="AF403" s="105"/>
      <c r="AG403" s="105"/>
      <c r="AH403" s="105"/>
    </row>
    <row r="404" spans="1:34" ht="21" customHeight="1">
      <c r="A404" s="305"/>
      <c r="B404" s="305"/>
      <c r="C404" s="305"/>
      <c r="D404" s="111"/>
      <c r="E404" s="112"/>
      <c r="F404" s="112"/>
      <c r="G404" s="1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05"/>
      <c r="AB404" s="105"/>
      <c r="AC404" s="105"/>
      <c r="AD404" s="105"/>
      <c r="AE404" s="105"/>
      <c r="AF404" s="105"/>
      <c r="AG404" s="105"/>
      <c r="AH404" s="105"/>
    </row>
    <row r="405" spans="1:34" ht="21" customHeight="1">
      <c r="A405" s="305"/>
      <c r="B405" s="305"/>
      <c r="C405" s="305"/>
      <c r="D405" s="111"/>
      <c r="E405" s="112"/>
      <c r="F405" s="112"/>
      <c r="G405" s="1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05"/>
      <c r="AB405" s="105"/>
      <c r="AC405" s="105"/>
      <c r="AD405" s="105"/>
      <c r="AE405" s="105"/>
      <c r="AF405" s="105"/>
      <c r="AG405" s="105"/>
      <c r="AH405" s="105"/>
    </row>
    <row r="406" spans="1:34" ht="21" customHeight="1">
      <c r="A406" s="305"/>
      <c r="B406" s="305"/>
      <c r="C406" s="305"/>
      <c r="D406" s="111"/>
      <c r="E406" s="112"/>
      <c r="F406" s="112"/>
      <c r="G406" s="1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05"/>
      <c r="AB406" s="105"/>
      <c r="AC406" s="105"/>
      <c r="AD406" s="105"/>
      <c r="AE406" s="105"/>
      <c r="AF406" s="105"/>
      <c r="AG406" s="105"/>
      <c r="AH406" s="105"/>
    </row>
    <row r="407" spans="1:34" ht="21" customHeight="1">
      <c r="A407" s="305"/>
      <c r="B407" s="305"/>
      <c r="C407" s="305"/>
      <c r="D407" s="111"/>
      <c r="E407" s="112"/>
      <c r="F407" s="112"/>
      <c r="G407" s="1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15"/>
      <c r="Z407" s="115"/>
      <c r="AA407" s="105"/>
      <c r="AB407" s="105"/>
      <c r="AC407" s="105"/>
      <c r="AD407" s="105"/>
      <c r="AE407" s="105"/>
      <c r="AF407" s="105"/>
      <c r="AG407" s="105"/>
      <c r="AH407" s="105"/>
    </row>
    <row r="408" spans="1:34" ht="21" customHeight="1">
      <c r="A408" s="305"/>
      <c r="B408" s="305"/>
      <c r="C408" s="305"/>
      <c r="D408" s="111"/>
      <c r="E408" s="112"/>
      <c r="F408" s="112"/>
      <c r="G408" s="1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15"/>
      <c r="Z408" s="115"/>
      <c r="AA408" s="105"/>
      <c r="AB408" s="105"/>
      <c r="AC408" s="105"/>
      <c r="AD408" s="105"/>
      <c r="AE408" s="105"/>
      <c r="AF408" s="105"/>
      <c r="AG408" s="105"/>
      <c r="AH408" s="105"/>
    </row>
    <row r="409" spans="1:34" ht="21" customHeight="1">
      <c r="A409" s="305"/>
      <c r="B409" s="305"/>
      <c r="C409" s="305"/>
      <c r="D409" s="111"/>
      <c r="E409" s="112"/>
      <c r="F409" s="112"/>
      <c r="G409" s="1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  <c r="AA409" s="105"/>
      <c r="AB409" s="105"/>
      <c r="AC409" s="105"/>
      <c r="AD409" s="105"/>
      <c r="AE409" s="105"/>
      <c r="AF409" s="105"/>
      <c r="AG409" s="105"/>
      <c r="AH409" s="105"/>
    </row>
    <row r="410" spans="1:34" ht="21" customHeight="1">
      <c r="A410" s="305"/>
      <c r="B410" s="305"/>
      <c r="C410" s="305"/>
      <c r="D410" s="111"/>
      <c r="E410" s="112"/>
      <c r="F410" s="112"/>
      <c r="G410" s="1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  <c r="AA410" s="105"/>
      <c r="AB410" s="105"/>
      <c r="AC410" s="105"/>
      <c r="AD410" s="105"/>
      <c r="AE410" s="105"/>
      <c r="AF410" s="105"/>
      <c r="AG410" s="105"/>
      <c r="AH410" s="105"/>
    </row>
    <row r="411" spans="1:34" ht="21" customHeight="1">
      <c r="A411" s="305"/>
      <c r="B411" s="305"/>
      <c r="C411" s="305"/>
      <c r="D411" s="111"/>
      <c r="E411" s="112"/>
      <c r="F411" s="112"/>
      <c r="G411" s="1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  <c r="AA411" s="105"/>
      <c r="AB411" s="105"/>
      <c r="AC411" s="105"/>
      <c r="AD411" s="105"/>
      <c r="AE411" s="105"/>
      <c r="AF411" s="105"/>
      <c r="AG411" s="105"/>
      <c r="AH411" s="105"/>
    </row>
    <row r="412" spans="1:34" ht="21" customHeight="1">
      <c r="A412" s="305"/>
      <c r="B412" s="305"/>
      <c r="C412" s="305"/>
      <c r="D412" s="111"/>
      <c r="E412" s="112"/>
      <c r="F412" s="112"/>
      <c r="G412" s="1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05"/>
      <c r="AB412" s="105"/>
      <c r="AC412" s="105"/>
      <c r="AD412" s="105"/>
      <c r="AE412" s="105"/>
      <c r="AF412" s="105"/>
      <c r="AG412" s="105"/>
      <c r="AH412" s="105"/>
    </row>
    <row r="413" spans="1:34" ht="21" customHeight="1">
      <c r="A413" s="305"/>
      <c r="B413" s="305"/>
      <c r="C413" s="305"/>
      <c r="D413" s="111"/>
      <c r="E413" s="112"/>
      <c r="F413" s="112"/>
      <c r="G413" s="1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  <c r="AA413" s="105"/>
      <c r="AB413" s="105"/>
      <c r="AC413" s="105"/>
      <c r="AD413" s="105"/>
      <c r="AE413" s="105"/>
      <c r="AF413" s="105"/>
      <c r="AG413" s="105"/>
      <c r="AH413" s="105"/>
    </row>
    <row r="414" spans="1:34" ht="21" customHeight="1">
      <c r="A414" s="305"/>
      <c r="B414" s="305"/>
      <c r="C414" s="305"/>
      <c r="D414" s="111"/>
      <c r="E414" s="112"/>
      <c r="F414" s="112"/>
      <c r="G414" s="1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05"/>
      <c r="AB414" s="105"/>
      <c r="AC414" s="105"/>
      <c r="AD414" s="105"/>
      <c r="AE414" s="105"/>
      <c r="AF414" s="105"/>
      <c r="AG414" s="105"/>
      <c r="AH414" s="105"/>
    </row>
    <row r="415" spans="1:34" ht="21" customHeight="1">
      <c r="A415" s="305"/>
      <c r="B415" s="305"/>
      <c r="C415" s="305"/>
      <c r="D415" s="111"/>
      <c r="E415" s="112"/>
      <c r="F415" s="112"/>
      <c r="G415" s="1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05"/>
      <c r="AB415" s="105"/>
      <c r="AC415" s="105"/>
      <c r="AD415" s="105"/>
      <c r="AE415" s="105"/>
      <c r="AF415" s="105"/>
      <c r="AG415" s="105"/>
      <c r="AH415" s="105"/>
    </row>
    <row r="416" spans="1:34" ht="21" customHeight="1">
      <c r="A416" s="305"/>
      <c r="B416" s="305"/>
      <c r="C416" s="305"/>
      <c r="D416" s="111"/>
      <c r="E416" s="112"/>
      <c r="F416" s="112"/>
      <c r="G416" s="1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  <c r="AA416" s="105"/>
      <c r="AB416" s="105"/>
      <c r="AC416" s="105"/>
      <c r="AD416" s="105"/>
      <c r="AE416" s="105"/>
      <c r="AF416" s="105"/>
      <c r="AG416" s="105"/>
      <c r="AH416" s="105"/>
    </row>
    <row r="417" spans="1:34" ht="21" customHeight="1">
      <c r="A417" s="305"/>
      <c r="B417" s="305"/>
      <c r="C417" s="305"/>
      <c r="D417" s="111"/>
      <c r="E417" s="112"/>
      <c r="F417" s="112"/>
      <c r="G417" s="1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  <c r="AA417" s="105"/>
      <c r="AB417" s="105"/>
      <c r="AC417" s="105"/>
      <c r="AD417" s="105"/>
      <c r="AE417" s="105"/>
      <c r="AF417" s="105"/>
      <c r="AG417" s="105"/>
      <c r="AH417" s="105"/>
    </row>
    <row r="418" spans="1:34" ht="21" customHeight="1">
      <c r="A418" s="305"/>
      <c r="B418" s="305"/>
      <c r="C418" s="305"/>
      <c r="D418" s="111"/>
      <c r="E418" s="112"/>
      <c r="F418" s="112"/>
      <c r="G418" s="1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  <c r="AA418" s="105"/>
      <c r="AB418" s="105"/>
      <c r="AC418" s="105"/>
      <c r="AD418" s="105"/>
      <c r="AE418" s="105"/>
      <c r="AF418" s="105"/>
      <c r="AG418" s="105"/>
      <c r="AH418" s="105"/>
    </row>
    <row r="419" spans="1:34" ht="21" customHeight="1">
      <c r="A419" s="305"/>
      <c r="B419" s="305"/>
      <c r="C419" s="305"/>
      <c r="D419" s="111"/>
      <c r="E419" s="112"/>
      <c r="F419" s="112"/>
      <c r="G419" s="1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05"/>
      <c r="AB419" s="105"/>
      <c r="AC419" s="105"/>
      <c r="AD419" s="105"/>
      <c r="AE419" s="105"/>
      <c r="AF419" s="105"/>
      <c r="AG419" s="105"/>
      <c r="AH419" s="105"/>
    </row>
    <row r="420" spans="1:34" ht="21" customHeight="1">
      <c r="A420" s="305"/>
      <c r="B420" s="305"/>
      <c r="C420" s="305"/>
      <c r="D420" s="111"/>
      <c r="E420" s="112"/>
      <c r="F420" s="112"/>
      <c r="G420" s="1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05"/>
      <c r="AB420" s="105"/>
      <c r="AC420" s="105"/>
      <c r="AD420" s="105"/>
      <c r="AE420" s="105"/>
      <c r="AF420" s="105"/>
      <c r="AG420" s="105"/>
      <c r="AH420" s="105"/>
    </row>
    <row r="421" spans="1:34" ht="21" customHeight="1">
      <c r="A421" s="305"/>
      <c r="B421" s="305"/>
      <c r="C421" s="305"/>
      <c r="D421" s="111"/>
      <c r="E421" s="112"/>
      <c r="F421" s="112"/>
      <c r="G421" s="1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05"/>
      <c r="AB421" s="105"/>
      <c r="AC421" s="105"/>
      <c r="AD421" s="105"/>
      <c r="AE421" s="105"/>
      <c r="AF421" s="105"/>
      <c r="AG421" s="105"/>
      <c r="AH421" s="105"/>
    </row>
    <row r="422" spans="1:34" ht="21" customHeight="1">
      <c r="A422" s="305"/>
      <c r="B422" s="305"/>
      <c r="C422" s="305"/>
      <c r="D422" s="111"/>
      <c r="E422" s="112"/>
      <c r="F422" s="112"/>
      <c r="G422" s="1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  <c r="AA422" s="105"/>
      <c r="AB422" s="105"/>
      <c r="AC422" s="105"/>
      <c r="AD422" s="105"/>
      <c r="AE422" s="105"/>
      <c r="AF422" s="105"/>
      <c r="AG422" s="105"/>
      <c r="AH422" s="105"/>
    </row>
    <row r="423" spans="1:34" ht="21" customHeight="1">
      <c r="A423" s="305"/>
      <c r="B423" s="305"/>
      <c r="C423" s="305"/>
      <c r="D423" s="111"/>
      <c r="E423" s="112"/>
      <c r="F423" s="112"/>
      <c r="G423" s="1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05"/>
      <c r="AB423" s="105"/>
      <c r="AC423" s="105"/>
      <c r="AD423" s="105"/>
      <c r="AE423" s="105"/>
      <c r="AF423" s="105"/>
      <c r="AG423" s="105"/>
      <c r="AH423" s="105"/>
    </row>
    <row r="424" spans="1:34" ht="21" customHeight="1">
      <c r="A424" s="305"/>
      <c r="B424" s="305"/>
      <c r="C424" s="305"/>
      <c r="D424" s="111"/>
      <c r="E424" s="112"/>
      <c r="F424" s="112"/>
      <c r="G424" s="1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05"/>
      <c r="AB424" s="105"/>
      <c r="AC424" s="105"/>
      <c r="AD424" s="105"/>
      <c r="AE424" s="105"/>
      <c r="AF424" s="105"/>
      <c r="AG424" s="105"/>
      <c r="AH424" s="105"/>
    </row>
    <row r="425" spans="1:34" ht="21" customHeight="1">
      <c r="A425" s="305"/>
      <c r="B425" s="305"/>
      <c r="C425" s="305"/>
      <c r="D425" s="111"/>
      <c r="E425" s="112"/>
      <c r="F425" s="112"/>
      <c r="G425" s="1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05"/>
      <c r="AB425" s="105"/>
      <c r="AC425" s="105"/>
      <c r="AD425" s="105"/>
      <c r="AE425" s="105"/>
      <c r="AF425" s="105"/>
      <c r="AG425" s="105"/>
      <c r="AH425" s="105"/>
    </row>
    <row r="426" spans="1:34" ht="21" customHeight="1">
      <c r="A426" s="305"/>
      <c r="B426" s="305"/>
      <c r="C426" s="305"/>
      <c r="D426" s="111"/>
      <c r="E426" s="112"/>
      <c r="F426" s="112"/>
      <c r="G426" s="1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05"/>
      <c r="AB426" s="105"/>
      <c r="AC426" s="105"/>
      <c r="AD426" s="105"/>
      <c r="AE426" s="105"/>
      <c r="AF426" s="105"/>
      <c r="AG426" s="105"/>
      <c r="AH426" s="105"/>
    </row>
    <row r="427" spans="1:34" ht="21" customHeight="1">
      <c r="A427" s="305"/>
      <c r="B427" s="305"/>
      <c r="C427" s="305"/>
      <c r="D427" s="111"/>
      <c r="E427" s="112"/>
      <c r="F427" s="112"/>
      <c r="G427" s="1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05"/>
      <c r="AB427" s="105"/>
      <c r="AC427" s="105"/>
      <c r="AD427" s="105"/>
      <c r="AE427" s="105"/>
      <c r="AF427" s="105"/>
      <c r="AG427" s="105"/>
      <c r="AH427" s="105"/>
    </row>
    <row r="428" spans="1:34" ht="21" customHeight="1">
      <c r="A428" s="305"/>
      <c r="B428" s="305"/>
      <c r="C428" s="305"/>
      <c r="D428" s="111"/>
      <c r="E428" s="112"/>
      <c r="F428" s="112"/>
      <c r="G428" s="1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  <c r="AA428" s="105"/>
      <c r="AB428" s="105"/>
      <c r="AC428" s="105"/>
      <c r="AD428" s="105"/>
      <c r="AE428" s="105"/>
      <c r="AF428" s="105"/>
      <c r="AG428" s="105"/>
      <c r="AH428" s="105"/>
    </row>
    <row r="429" spans="1:34" ht="21" customHeight="1">
      <c r="A429" s="305"/>
      <c r="B429" s="305"/>
      <c r="C429" s="305"/>
      <c r="D429" s="111"/>
      <c r="E429" s="112"/>
      <c r="F429" s="112"/>
      <c r="G429" s="1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05"/>
      <c r="AB429" s="105"/>
      <c r="AC429" s="105"/>
      <c r="AD429" s="105"/>
      <c r="AE429" s="105"/>
      <c r="AF429" s="105"/>
      <c r="AG429" s="105"/>
      <c r="AH429" s="105"/>
    </row>
    <row r="430" spans="1:34" ht="21" customHeight="1">
      <c r="A430" s="305"/>
      <c r="B430" s="305"/>
      <c r="C430" s="305"/>
      <c r="D430" s="111"/>
      <c r="E430" s="112"/>
      <c r="F430" s="112"/>
      <c r="G430" s="1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05"/>
      <c r="AB430" s="105"/>
      <c r="AC430" s="105"/>
      <c r="AD430" s="105"/>
      <c r="AE430" s="105"/>
      <c r="AF430" s="105"/>
      <c r="AG430" s="105"/>
      <c r="AH430" s="105"/>
    </row>
    <row r="431" spans="1:34" ht="21" customHeight="1">
      <c r="A431" s="305"/>
      <c r="B431" s="305"/>
      <c r="C431" s="305"/>
      <c r="D431" s="111"/>
      <c r="E431" s="112"/>
      <c r="F431" s="112"/>
      <c r="G431" s="1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05"/>
      <c r="AB431" s="105"/>
      <c r="AC431" s="105"/>
      <c r="AD431" s="105"/>
      <c r="AE431" s="105"/>
      <c r="AF431" s="105"/>
      <c r="AG431" s="105"/>
      <c r="AH431" s="105"/>
    </row>
    <row r="432" spans="1:34" ht="21" customHeight="1">
      <c r="A432" s="305"/>
      <c r="B432" s="305"/>
      <c r="C432" s="305"/>
      <c r="D432" s="111"/>
      <c r="E432" s="112"/>
      <c r="F432" s="112"/>
      <c r="G432" s="1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05"/>
      <c r="AB432" s="105"/>
      <c r="AC432" s="105"/>
      <c r="AD432" s="105"/>
      <c r="AE432" s="105"/>
      <c r="AF432" s="105"/>
      <c r="AG432" s="105"/>
      <c r="AH432" s="105"/>
    </row>
    <row r="433" spans="1:34" ht="21" customHeight="1">
      <c r="A433" s="305"/>
      <c r="B433" s="305"/>
      <c r="C433" s="305"/>
      <c r="D433" s="111"/>
      <c r="E433" s="112"/>
      <c r="F433" s="112"/>
      <c r="G433" s="1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05"/>
      <c r="AB433" s="105"/>
      <c r="AC433" s="105"/>
      <c r="AD433" s="105"/>
      <c r="AE433" s="105"/>
      <c r="AF433" s="105"/>
      <c r="AG433" s="105"/>
      <c r="AH433" s="105"/>
    </row>
    <row r="434" spans="1:34" ht="21" customHeight="1">
      <c r="A434" s="305"/>
      <c r="B434" s="305"/>
      <c r="C434" s="305"/>
      <c r="D434" s="111"/>
      <c r="E434" s="112"/>
      <c r="F434" s="112"/>
      <c r="G434" s="1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05"/>
      <c r="AB434" s="105"/>
      <c r="AC434" s="105"/>
      <c r="AD434" s="105"/>
      <c r="AE434" s="105"/>
      <c r="AF434" s="105"/>
      <c r="AG434" s="105"/>
      <c r="AH434" s="105"/>
    </row>
    <row r="435" spans="1:34" ht="21" customHeight="1">
      <c r="A435" s="305"/>
      <c r="B435" s="305"/>
      <c r="C435" s="305"/>
      <c r="D435" s="111"/>
      <c r="E435" s="112"/>
      <c r="F435" s="112"/>
      <c r="G435" s="1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05"/>
      <c r="AB435" s="105"/>
      <c r="AC435" s="105"/>
      <c r="AD435" s="105"/>
      <c r="AE435" s="105"/>
      <c r="AF435" s="105"/>
      <c r="AG435" s="105"/>
      <c r="AH435" s="105"/>
    </row>
    <row r="436" spans="1:34" ht="21" customHeight="1">
      <c r="A436" s="305"/>
      <c r="B436" s="305"/>
      <c r="C436" s="305"/>
      <c r="D436" s="111"/>
      <c r="E436" s="112"/>
      <c r="F436" s="112"/>
      <c r="G436" s="1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05"/>
      <c r="AB436" s="105"/>
      <c r="AC436" s="105"/>
      <c r="AD436" s="105"/>
      <c r="AE436" s="105"/>
      <c r="AF436" s="105"/>
      <c r="AG436" s="105"/>
      <c r="AH436" s="105"/>
    </row>
    <row r="437" spans="1:34" ht="21" customHeight="1">
      <c r="A437" s="305"/>
      <c r="B437" s="305"/>
      <c r="C437" s="305"/>
      <c r="D437" s="111"/>
      <c r="E437" s="112"/>
      <c r="F437" s="112"/>
      <c r="G437" s="1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05"/>
      <c r="AB437" s="105"/>
      <c r="AC437" s="105"/>
      <c r="AD437" s="105"/>
      <c r="AE437" s="105"/>
      <c r="AF437" s="105"/>
      <c r="AG437" s="105"/>
      <c r="AH437" s="105"/>
    </row>
    <row r="438" spans="1:34" ht="21" customHeight="1">
      <c r="A438" s="305"/>
      <c r="B438" s="305"/>
      <c r="C438" s="305"/>
      <c r="D438" s="111"/>
      <c r="E438" s="112"/>
      <c r="F438" s="112"/>
      <c r="G438" s="1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05"/>
      <c r="AB438" s="105"/>
      <c r="AC438" s="105"/>
      <c r="AD438" s="105"/>
      <c r="AE438" s="105"/>
      <c r="AF438" s="105"/>
      <c r="AG438" s="105"/>
      <c r="AH438" s="105"/>
    </row>
    <row r="439" spans="1:34" ht="21" customHeight="1">
      <c r="A439" s="305"/>
      <c r="B439" s="305"/>
      <c r="C439" s="305"/>
      <c r="D439" s="111"/>
      <c r="E439" s="112"/>
      <c r="F439" s="112"/>
      <c r="G439" s="1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05"/>
      <c r="AB439" s="105"/>
      <c r="AC439" s="105"/>
      <c r="AD439" s="105"/>
      <c r="AE439" s="105"/>
      <c r="AF439" s="105"/>
      <c r="AG439" s="105"/>
      <c r="AH439" s="105"/>
    </row>
    <row r="440" spans="1:34" ht="21" customHeight="1">
      <c r="A440" s="305"/>
      <c r="B440" s="305"/>
      <c r="C440" s="305"/>
      <c r="D440" s="111"/>
      <c r="E440" s="112"/>
      <c r="F440" s="112"/>
      <c r="G440" s="1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05"/>
      <c r="AB440" s="105"/>
      <c r="AC440" s="105"/>
      <c r="AD440" s="105"/>
      <c r="AE440" s="105"/>
      <c r="AF440" s="105"/>
      <c r="AG440" s="105"/>
      <c r="AH440" s="105"/>
    </row>
    <row r="441" spans="1:34" ht="21" customHeight="1">
      <c r="A441" s="305"/>
      <c r="B441" s="305"/>
      <c r="C441" s="305"/>
      <c r="D441" s="111"/>
      <c r="E441" s="112"/>
      <c r="F441" s="112"/>
      <c r="G441" s="1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05"/>
      <c r="AB441" s="105"/>
      <c r="AC441" s="105"/>
      <c r="AD441" s="105"/>
      <c r="AE441" s="105"/>
      <c r="AF441" s="105"/>
      <c r="AG441" s="105"/>
      <c r="AH441" s="105"/>
    </row>
    <row r="442" spans="1:34" ht="21" customHeight="1">
      <c r="A442" s="305"/>
      <c r="B442" s="305"/>
      <c r="C442" s="305"/>
      <c r="D442" s="111"/>
      <c r="E442" s="112"/>
      <c r="F442" s="112"/>
      <c r="G442" s="1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05"/>
      <c r="AB442" s="105"/>
      <c r="AC442" s="105"/>
      <c r="AD442" s="105"/>
      <c r="AE442" s="105"/>
      <c r="AF442" s="105"/>
      <c r="AG442" s="105"/>
      <c r="AH442" s="105"/>
    </row>
    <row r="443" spans="1:34" ht="21" customHeight="1">
      <c r="A443" s="305"/>
      <c r="B443" s="305"/>
      <c r="C443" s="305"/>
      <c r="D443" s="111"/>
      <c r="E443" s="112"/>
      <c r="F443" s="112"/>
      <c r="G443" s="1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05"/>
      <c r="AB443" s="105"/>
      <c r="AC443" s="105"/>
      <c r="AD443" s="105"/>
      <c r="AE443" s="105"/>
      <c r="AF443" s="105"/>
      <c r="AG443" s="105"/>
      <c r="AH443" s="105"/>
    </row>
    <row r="444" spans="1:34" ht="21" customHeight="1">
      <c r="A444" s="305"/>
      <c r="B444" s="305"/>
      <c r="C444" s="305"/>
      <c r="D444" s="111"/>
      <c r="E444" s="112"/>
      <c r="F444" s="112"/>
      <c r="G444" s="1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05"/>
      <c r="AB444" s="105"/>
      <c r="AC444" s="105"/>
      <c r="AD444" s="105"/>
      <c r="AE444" s="105"/>
      <c r="AF444" s="105"/>
      <c r="AG444" s="105"/>
      <c r="AH444" s="105"/>
    </row>
    <row r="445" spans="1:34" ht="21" customHeight="1">
      <c r="A445" s="305"/>
      <c r="B445" s="305"/>
      <c r="C445" s="305"/>
      <c r="D445" s="111"/>
      <c r="E445" s="112"/>
      <c r="F445" s="112"/>
      <c r="G445" s="1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05"/>
      <c r="AB445" s="105"/>
      <c r="AC445" s="105"/>
      <c r="AD445" s="105"/>
      <c r="AE445" s="105"/>
      <c r="AF445" s="105"/>
      <c r="AG445" s="105"/>
      <c r="AH445" s="105"/>
    </row>
    <row r="446" spans="1:34" ht="21" customHeight="1">
      <c r="A446" s="305"/>
      <c r="B446" s="305"/>
      <c r="C446" s="305"/>
      <c r="D446" s="111"/>
      <c r="E446" s="112"/>
      <c r="F446" s="112"/>
      <c r="G446" s="1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05"/>
      <c r="AB446" s="105"/>
      <c r="AC446" s="105"/>
      <c r="AD446" s="105"/>
      <c r="AE446" s="105"/>
      <c r="AF446" s="105"/>
      <c r="AG446" s="105"/>
      <c r="AH446" s="105"/>
    </row>
    <row r="447" spans="1:34" ht="21" customHeight="1">
      <c r="A447" s="305"/>
      <c r="B447" s="305"/>
      <c r="C447" s="305"/>
      <c r="D447" s="111"/>
      <c r="E447" s="112"/>
      <c r="F447" s="112"/>
      <c r="G447" s="1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05"/>
      <c r="AB447" s="105"/>
      <c r="AC447" s="105"/>
      <c r="AD447" s="105"/>
      <c r="AE447" s="105"/>
      <c r="AF447" s="105"/>
      <c r="AG447" s="105"/>
      <c r="AH447" s="105"/>
    </row>
    <row r="448" spans="1:34" ht="21" customHeight="1">
      <c r="A448" s="305"/>
      <c r="B448" s="305"/>
      <c r="C448" s="305"/>
      <c r="D448" s="111"/>
      <c r="E448" s="112"/>
      <c r="F448" s="112"/>
      <c r="G448" s="1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05"/>
      <c r="AB448" s="105"/>
      <c r="AC448" s="105"/>
      <c r="AD448" s="105"/>
      <c r="AE448" s="105"/>
      <c r="AF448" s="105"/>
      <c r="AG448" s="105"/>
      <c r="AH448" s="105"/>
    </row>
    <row r="449" spans="1:34" ht="21" customHeight="1">
      <c r="A449" s="305"/>
      <c r="B449" s="305"/>
      <c r="C449" s="305"/>
      <c r="D449" s="111"/>
      <c r="E449" s="112"/>
      <c r="F449" s="112"/>
      <c r="G449" s="1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05"/>
      <c r="AB449" s="105"/>
      <c r="AC449" s="105"/>
      <c r="AD449" s="105"/>
      <c r="AE449" s="105"/>
      <c r="AF449" s="105"/>
      <c r="AG449" s="105"/>
      <c r="AH449" s="105"/>
    </row>
    <row r="450" spans="1:34" ht="21" customHeight="1">
      <c r="A450" s="305"/>
      <c r="B450" s="305"/>
      <c r="C450" s="305"/>
      <c r="D450" s="111"/>
      <c r="E450" s="112"/>
      <c r="F450" s="112"/>
      <c r="G450" s="1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05"/>
      <c r="AB450" s="105"/>
      <c r="AC450" s="105"/>
      <c r="AD450" s="105"/>
      <c r="AE450" s="105"/>
      <c r="AF450" s="105"/>
      <c r="AG450" s="105"/>
      <c r="AH450" s="105"/>
    </row>
    <row r="451" spans="1:34" ht="21" customHeight="1">
      <c r="A451" s="305"/>
      <c r="B451" s="305"/>
      <c r="C451" s="305"/>
      <c r="D451" s="111"/>
      <c r="E451" s="112"/>
      <c r="F451" s="112"/>
      <c r="G451" s="1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05"/>
      <c r="AB451" s="105"/>
      <c r="AC451" s="105"/>
      <c r="AD451" s="105"/>
      <c r="AE451" s="105"/>
      <c r="AF451" s="105"/>
      <c r="AG451" s="105"/>
      <c r="AH451" s="105"/>
    </row>
    <row r="452" spans="1:34" ht="21" customHeight="1">
      <c r="A452" s="305"/>
      <c r="B452" s="305"/>
      <c r="C452" s="305"/>
      <c r="D452" s="111"/>
      <c r="E452" s="112"/>
      <c r="F452" s="112"/>
      <c r="G452" s="1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05"/>
      <c r="AB452" s="105"/>
      <c r="AC452" s="105"/>
      <c r="AD452" s="105"/>
      <c r="AE452" s="105"/>
      <c r="AF452" s="105"/>
      <c r="AG452" s="105"/>
      <c r="AH452" s="105"/>
    </row>
    <row r="453" spans="1:34" ht="21" customHeight="1">
      <c r="A453" s="305"/>
      <c r="B453" s="305"/>
      <c r="C453" s="305"/>
      <c r="D453" s="111"/>
      <c r="E453" s="112"/>
      <c r="F453" s="112"/>
      <c r="G453" s="1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05"/>
      <c r="AB453" s="105"/>
      <c r="AC453" s="105"/>
      <c r="AD453" s="105"/>
      <c r="AE453" s="105"/>
      <c r="AF453" s="105"/>
      <c r="AG453" s="105"/>
      <c r="AH453" s="105"/>
    </row>
    <row r="454" spans="1:34" ht="21" customHeight="1">
      <c r="A454" s="305"/>
      <c r="B454" s="305"/>
      <c r="C454" s="305"/>
      <c r="D454" s="111"/>
      <c r="E454" s="112"/>
      <c r="F454" s="112"/>
      <c r="G454" s="1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05"/>
      <c r="AB454" s="105"/>
      <c r="AC454" s="105"/>
      <c r="AD454" s="105"/>
      <c r="AE454" s="105"/>
      <c r="AF454" s="105"/>
      <c r="AG454" s="105"/>
      <c r="AH454" s="105"/>
    </row>
    <row r="455" spans="1:34" ht="21" customHeight="1">
      <c r="A455" s="305"/>
      <c r="B455" s="305"/>
      <c r="C455" s="305"/>
      <c r="D455" s="111"/>
      <c r="E455" s="112"/>
      <c r="F455" s="112"/>
      <c r="G455" s="1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05"/>
      <c r="AB455" s="105"/>
      <c r="AC455" s="105"/>
      <c r="AD455" s="105"/>
      <c r="AE455" s="105"/>
      <c r="AF455" s="105"/>
      <c r="AG455" s="105"/>
      <c r="AH455" s="105"/>
    </row>
    <row r="456" spans="1:34" ht="21" customHeight="1">
      <c r="A456" s="305"/>
      <c r="B456" s="305"/>
      <c r="C456" s="305"/>
      <c r="D456" s="111"/>
      <c r="E456" s="112"/>
      <c r="F456" s="112"/>
      <c r="G456" s="1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05"/>
      <c r="AB456" s="105"/>
      <c r="AC456" s="105"/>
      <c r="AD456" s="105"/>
      <c r="AE456" s="105"/>
      <c r="AF456" s="105"/>
      <c r="AG456" s="105"/>
      <c r="AH456" s="105"/>
    </row>
    <row r="457" spans="1:34" ht="21" customHeight="1">
      <c r="A457" s="305"/>
      <c r="B457" s="305"/>
      <c r="C457" s="305"/>
      <c r="D457" s="111"/>
      <c r="E457" s="112"/>
      <c r="F457" s="112"/>
      <c r="G457" s="1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05"/>
      <c r="AB457" s="105"/>
      <c r="AC457" s="105"/>
      <c r="AD457" s="105"/>
      <c r="AE457" s="105"/>
      <c r="AF457" s="105"/>
      <c r="AG457" s="105"/>
      <c r="AH457" s="105"/>
    </row>
    <row r="458" spans="1:34" ht="21" customHeight="1">
      <c r="A458" s="305"/>
      <c r="B458" s="305"/>
      <c r="C458" s="305"/>
      <c r="D458" s="111"/>
      <c r="E458" s="112"/>
      <c r="F458" s="112"/>
      <c r="G458" s="1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05"/>
      <c r="AB458" s="105"/>
      <c r="AC458" s="105"/>
      <c r="AD458" s="105"/>
      <c r="AE458" s="105"/>
      <c r="AF458" s="105"/>
      <c r="AG458" s="105"/>
      <c r="AH458" s="105"/>
    </row>
    <row r="459" spans="1:34" ht="21" customHeight="1">
      <c r="A459" s="305"/>
      <c r="B459" s="305"/>
      <c r="C459" s="305"/>
      <c r="D459" s="111"/>
      <c r="E459" s="112"/>
      <c r="F459" s="112"/>
      <c r="G459" s="1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05"/>
      <c r="AB459" s="105"/>
      <c r="AC459" s="105"/>
      <c r="AD459" s="105"/>
      <c r="AE459" s="105"/>
      <c r="AF459" s="105"/>
      <c r="AG459" s="105"/>
      <c r="AH459" s="105"/>
    </row>
    <row r="460" spans="1:34" ht="21" customHeight="1">
      <c r="A460" s="305"/>
      <c r="B460" s="305"/>
      <c r="C460" s="305"/>
      <c r="D460" s="111"/>
      <c r="E460" s="112"/>
      <c r="F460" s="112"/>
      <c r="G460" s="1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05"/>
      <c r="AB460" s="105"/>
      <c r="AC460" s="105"/>
      <c r="AD460" s="105"/>
      <c r="AE460" s="105"/>
      <c r="AF460" s="105"/>
      <c r="AG460" s="105"/>
      <c r="AH460" s="105"/>
    </row>
    <row r="461" spans="1:34" ht="21" customHeight="1">
      <c r="A461" s="305"/>
      <c r="B461" s="305"/>
      <c r="C461" s="305"/>
      <c r="D461" s="111"/>
      <c r="E461" s="112"/>
      <c r="F461" s="112"/>
      <c r="G461" s="1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05"/>
      <c r="AB461" s="105"/>
      <c r="AC461" s="105"/>
      <c r="AD461" s="105"/>
      <c r="AE461" s="105"/>
      <c r="AF461" s="105"/>
      <c r="AG461" s="105"/>
      <c r="AH461" s="105"/>
    </row>
    <row r="462" spans="1:34" ht="21" customHeight="1">
      <c r="A462" s="305"/>
      <c r="B462" s="305"/>
      <c r="C462" s="305"/>
      <c r="D462" s="111"/>
      <c r="E462" s="112"/>
      <c r="F462" s="112"/>
      <c r="G462" s="1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05"/>
      <c r="AB462" s="105"/>
      <c r="AC462" s="105"/>
      <c r="AD462" s="105"/>
      <c r="AE462" s="105"/>
      <c r="AF462" s="105"/>
      <c r="AG462" s="105"/>
      <c r="AH462" s="105"/>
    </row>
    <row r="463" spans="1:34" ht="21" customHeight="1">
      <c r="A463" s="305"/>
      <c r="B463" s="305"/>
      <c r="C463" s="305"/>
      <c r="D463" s="111"/>
      <c r="E463" s="112"/>
      <c r="F463" s="112"/>
      <c r="G463" s="1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05"/>
      <c r="AB463" s="105"/>
      <c r="AC463" s="105"/>
      <c r="AD463" s="105"/>
      <c r="AE463" s="105"/>
      <c r="AF463" s="105"/>
      <c r="AG463" s="105"/>
      <c r="AH463" s="105"/>
    </row>
    <row r="464" spans="1:34" ht="21" customHeight="1">
      <c r="A464" s="305"/>
      <c r="B464" s="305"/>
      <c r="C464" s="305"/>
      <c r="D464" s="111"/>
      <c r="E464" s="112"/>
      <c r="F464" s="112"/>
      <c r="G464" s="1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05"/>
      <c r="AB464" s="105"/>
      <c r="AC464" s="105"/>
      <c r="AD464" s="105"/>
      <c r="AE464" s="105"/>
      <c r="AF464" s="105"/>
      <c r="AG464" s="105"/>
      <c r="AH464" s="105"/>
    </row>
    <row r="465" spans="1:34" ht="21" customHeight="1">
      <c r="A465" s="305"/>
      <c r="B465" s="305"/>
      <c r="C465" s="305"/>
      <c r="D465" s="111"/>
      <c r="E465" s="112"/>
      <c r="F465" s="112"/>
      <c r="G465" s="1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  <c r="AA465" s="105"/>
      <c r="AB465" s="105"/>
      <c r="AC465" s="105"/>
      <c r="AD465" s="105"/>
      <c r="AE465" s="105"/>
      <c r="AF465" s="105"/>
      <c r="AG465" s="105"/>
      <c r="AH465" s="105"/>
    </row>
    <row r="466" spans="1:34" ht="21" customHeight="1">
      <c r="A466" s="305"/>
      <c r="B466" s="305"/>
      <c r="C466" s="305"/>
      <c r="D466" s="111"/>
      <c r="E466" s="112"/>
      <c r="F466" s="112"/>
      <c r="G466" s="1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05"/>
      <c r="AB466" s="105"/>
      <c r="AC466" s="105"/>
      <c r="AD466" s="105"/>
      <c r="AE466" s="105"/>
      <c r="AF466" s="105"/>
      <c r="AG466" s="105"/>
      <c r="AH466" s="105"/>
    </row>
    <row r="467" spans="1:34" ht="21" customHeight="1">
      <c r="A467" s="305"/>
      <c r="B467" s="305"/>
      <c r="C467" s="305"/>
      <c r="D467" s="111"/>
      <c r="E467" s="112"/>
      <c r="F467" s="112"/>
      <c r="G467" s="1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05"/>
      <c r="AB467" s="105"/>
      <c r="AC467" s="105"/>
      <c r="AD467" s="105"/>
      <c r="AE467" s="105"/>
      <c r="AF467" s="105"/>
      <c r="AG467" s="105"/>
      <c r="AH467" s="105"/>
    </row>
    <row r="468" spans="1:34" ht="21" customHeight="1">
      <c r="A468" s="305"/>
      <c r="B468" s="305"/>
      <c r="C468" s="305"/>
      <c r="D468" s="111"/>
      <c r="E468" s="112"/>
      <c r="F468" s="112"/>
      <c r="G468" s="1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05"/>
      <c r="AB468" s="105"/>
      <c r="AC468" s="105"/>
      <c r="AD468" s="105"/>
      <c r="AE468" s="105"/>
      <c r="AF468" s="105"/>
      <c r="AG468" s="105"/>
      <c r="AH468" s="105"/>
    </row>
    <row r="469" spans="1:34" ht="21" customHeight="1">
      <c r="A469" s="305"/>
      <c r="B469" s="305"/>
      <c r="C469" s="305"/>
      <c r="D469" s="111"/>
      <c r="E469" s="112"/>
      <c r="F469" s="112"/>
      <c r="G469" s="1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  <c r="AA469" s="105"/>
      <c r="AB469" s="105"/>
      <c r="AC469" s="105"/>
      <c r="AD469" s="105"/>
      <c r="AE469" s="105"/>
      <c r="AF469" s="105"/>
      <c r="AG469" s="105"/>
      <c r="AH469" s="105"/>
    </row>
    <row r="470" spans="1:34" ht="21" customHeight="1">
      <c r="A470" s="305"/>
      <c r="B470" s="305"/>
      <c r="C470" s="305"/>
      <c r="D470" s="111"/>
      <c r="E470" s="112"/>
      <c r="F470" s="112"/>
      <c r="G470" s="1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05"/>
      <c r="AB470" s="105"/>
      <c r="AC470" s="105"/>
      <c r="AD470" s="105"/>
      <c r="AE470" s="105"/>
      <c r="AF470" s="105"/>
      <c r="AG470" s="105"/>
      <c r="AH470" s="105"/>
    </row>
    <row r="471" spans="1:34" ht="21" customHeight="1">
      <c r="A471" s="305"/>
      <c r="B471" s="305"/>
      <c r="C471" s="305"/>
      <c r="D471" s="111"/>
      <c r="E471" s="112"/>
      <c r="F471" s="112"/>
      <c r="G471" s="1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05"/>
      <c r="AB471" s="105"/>
      <c r="AC471" s="105"/>
      <c r="AD471" s="105"/>
      <c r="AE471" s="105"/>
      <c r="AF471" s="105"/>
      <c r="AG471" s="105"/>
      <c r="AH471" s="105"/>
    </row>
    <row r="472" spans="1:34" ht="21" customHeight="1">
      <c r="A472" s="305"/>
      <c r="B472" s="305"/>
      <c r="C472" s="305"/>
      <c r="D472" s="111"/>
      <c r="E472" s="112"/>
      <c r="F472" s="112"/>
      <c r="G472" s="1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  <c r="AA472" s="105"/>
      <c r="AB472" s="105"/>
      <c r="AC472" s="105"/>
      <c r="AD472" s="105"/>
      <c r="AE472" s="105"/>
      <c r="AF472" s="105"/>
      <c r="AG472" s="105"/>
      <c r="AH472" s="105"/>
    </row>
    <row r="473" spans="1:34" ht="21" customHeight="1">
      <c r="A473" s="305"/>
      <c r="B473" s="305"/>
      <c r="C473" s="305"/>
      <c r="D473" s="111"/>
      <c r="E473" s="112"/>
      <c r="F473" s="112"/>
      <c r="G473" s="1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05"/>
      <c r="AB473" s="105"/>
      <c r="AC473" s="105"/>
      <c r="AD473" s="105"/>
      <c r="AE473" s="105"/>
      <c r="AF473" s="105"/>
      <c r="AG473" s="105"/>
      <c r="AH473" s="105"/>
    </row>
    <row r="474" spans="1:34" ht="21" customHeight="1">
      <c r="A474" s="305"/>
      <c r="B474" s="305"/>
      <c r="C474" s="305"/>
      <c r="D474" s="111"/>
      <c r="E474" s="112"/>
      <c r="F474" s="112"/>
      <c r="G474" s="1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  <c r="AA474" s="105"/>
      <c r="AB474" s="105"/>
      <c r="AC474" s="105"/>
      <c r="AD474" s="105"/>
      <c r="AE474" s="105"/>
      <c r="AF474" s="105"/>
      <c r="AG474" s="105"/>
      <c r="AH474" s="105"/>
    </row>
    <row r="475" spans="1:34" ht="21" customHeight="1">
      <c r="A475" s="305"/>
      <c r="B475" s="305"/>
      <c r="C475" s="305"/>
      <c r="D475" s="111"/>
      <c r="E475" s="112"/>
      <c r="F475" s="112"/>
      <c r="G475" s="1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  <c r="AA475" s="105"/>
      <c r="AB475" s="105"/>
      <c r="AC475" s="105"/>
      <c r="AD475" s="105"/>
      <c r="AE475" s="105"/>
      <c r="AF475" s="105"/>
      <c r="AG475" s="105"/>
      <c r="AH475" s="105"/>
    </row>
    <row r="476" spans="1:34" ht="21" customHeight="1">
      <c r="A476" s="305"/>
      <c r="B476" s="305"/>
      <c r="C476" s="305"/>
      <c r="D476" s="111"/>
      <c r="E476" s="112"/>
      <c r="F476" s="112"/>
      <c r="G476" s="1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  <c r="AA476" s="105"/>
      <c r="AB476" s="105"/>
      <c r="AC476" s="105"/>
      <c r="AD476" s="105"/>
      <c r="AE476" s="105"/>
      <c r="AF476" s="105"/>
      <c r="AG476" s="105"/>
      <c r="AH476" s="105"/>
    </row>
    <row r="477" spans="1:34" ht="21" customHeight="1">
      <c r="A477" s="305"/>
      <c r="B477" s="305"/>
      <c r="C477" s="305"/>
      <c r="D477" s="111"/>
      <c r="E477" s="112"/>
      <c r="F477" s="112"/>
      <c r="G477" s="1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  <c r="AA477" s="105"/>
      <c r="AB477" s="105"/>
      <c r="AC477" s="105"/>
      <c r="AD477" s="105"/>
      <c r="AE477" s="105"/>
      <c r="AF477" s="105"/>
      <c r="AG477" s="105"/>
      <c r="AH477" s="105"/>
    </row>
    <row r="478" spans="1:34" ht="21" customHeight="1">
      <c r="A478" s="305"/>
      <c r="B478" s="305"/>
      <c r="C478" s="305"/>
      <c r="D478" s="111"/>
      <c r="E478" s="112"/>
      <c r="F478" s="112"/>
      <c r="G478" s="1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  <c r="AA478" s="105"/>
      <c r="AB478" s="105"/>
      <c r="AC478" s="105"/>
      <c r="AD478" s="105"/>
      <c r="AE478" s="105"/>
      <c r="AF478" s="105"/>
      <c r="AG478" s="105"/>
      <c r="AH478" s="105"/>
    </row>
    <row r="479" spans="1:34" ht="21" customHeight="1">
      <c r="A479" s="305"/>
      <c r="B479" s="305"/>
      <c r="C479" s="305"/>
      <c r="D479" s="111"/>
      <c r="E479" s="112"/>
      <c r="F479" s="112"/>
      <c r="G479" s="1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05"/>
      <c r="AB479" s="105"/>
      <c r="AC479" s="105"/>
      <c r="AD479" s="105"/>
      <c r="AE479" s="105"/>
      <c r="AF479" s="105"/>
      <c r="AG479" s="105"/>
      <c r="AH479" s="105"/>
    </row>
    <row r="480" spans="1:34" ht="21" customHeight="1">
      <c r="A480" s="305"/>
      <c r="B480" s="305"/>
      <c r="C480" s="305"/>
      <c r="D480" s="111"/>
      <c r="E480" s="112"/>
      <c r="F480" s="112"/>
      <c r="G480" s="1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  <c r="AA480" s="105"/>
      <c r="AB480" s="105"/>
      <c r="AC480" s="105"/>
      <c r="AD480" s="105"/>
      <c r="AE480" s="105"/>
      <c r="AF480" s="105"/>
      <c r="AG480" s="105"/>
      <c r="AH480" s="105"/>
    </row>
    <row r="481" spans="1:34" ht="21" customHeight="1">
      <c r="A481" s="305"/>
      <c r="B481" s="305"/>
      <c r="C481" s="305"/>
      <c r="D481" s="111"/>
      <c r="E481" s="112"/>
      <c r="F481" s="112"/>
      <c r="G481" s="1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05"/>
      <c r="AB481" s="105"/>
      <c r="AC481" s="105"/>
      <c r="AD481" s="105"/>
      <c r="AE481" s="105"/>
      <c r="AF481" s="105"/>
      <c r="AG481" s="105"/>
      <c r="AH481" s="105"/>
    </row>
    <row r="482" spans="1:34" ht="21" customHeight="1">
      <c r="A482" s="305"/>
      <c r="B482" s="305"/>
      <c r="C482" s="305"/>
      <c r="D482" s="111"/>
      <c r="E482" s="112"/>
      <c r="F482" s="112"/>
      <c r="G482" s="1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05"/>
      <c r="AB482" s="105"/>
      <c r="AC482" s="105"/>
      <c r="AD482" s="105"/>
      <c r="AE482" s="105"/>
      <c r="AF482" s="105"/>
      <c r="AG482" s="105"/>
      <c r="AH482" s="105"/>
    </row>
    <row r="483" spans="1:34" ht="21" customHeight="1">
      <c r="A483" s="305"/>
      <c r="B483" s="305"/>
      <c r="C483" s="305"/>
      <c r="D483" s="111"/>
      <c r="E483" s="112"/>
      <c r="F483" s="112"/>
      <c r="G483" s="1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05"/>
      <c r="AB483" s="105"/>
      <c r="AC483" s="105"/>
      <c r="AD483" s="105"/>
      <c r="AE483" s="105"/>
      <c r="AF483" s="105"/>
      <c r="AG483" s="105"/>
      <c r="AH483" s="105"/>
    </row>
    <row r="484" spans="1:34" ht="21" customHeight="1">
      <c r="A484" s="305"/>
      <c r="B484" s="305"/>
      <c r="C484" s="305"/>
      <c r="D484" s="111"/>
      <c r="E484" s="112"/>
      <c r="F484" s="112"/>
      <c r="G484" s="1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  <c r="AA484" s="105"/>
      <c r="AB484" s="105"/>
      <c r="AC484" s="105"/>
      <c r="AD484" s="105"/>
      <c r="AE484" s="105"/>
      <c r="AF484" s="105"/>
      <c r="AG484" s="105"/>
      <c r="AH484" s="105"/>
    </row>
    <row r="485" spans="1:34" ht="21" customHeight="1">
      <c r="A485" s="305"/>
      <c r="B485" s="305"/>
      <c r="C485" s="305"/>
      <c r="D485" s="111"/>
      <c r="E485" s="112"/>
      <c r="F485" s="112"/>
      <c r="G485" s="1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  <c r="AA485" s="105"/>
      <c r="AB485" s="105"/>
      <c r="AC485" s="105"/>
      <c r="AD485" s="105"/>
      <c r="AE485" s="105"/>
      <c r="AF485" s="105"/>
      <c r="AG485" s="105"/>
      <c r="AH485" s="105"/>
    </row>
    <row r="486" spans="1:34" ht="21" customHeight="1">
      <c r="A486" s="305"/>
      <c r="B486" s="305"/>
      <c r="C486" s="305"/>
      <c r="D486" s="111"/>
      <c r="E486" s="112"/>
      <c r="F486" s="112"/>
      <c r="G486" s="1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  <c r="AA486" s="105"/>
      <c r="AB486" s="105"/>
      <c r="AC486" s="105"/>
      <c r="AD486" s="105"/>
      <c r="AE486" s="105"/>
      <c r="AF486" s="105"/>
      <c r="AG486" s="105"/>
      <c r="AH486" s="105"/>
    </row>
    <row r="487" spans="1:34" ht="21" customHeight="1">
      <c r="A487" s="305"/>
      <c r="B487" s="305"/>
      <c r="C487" s="305"/>
      <c r="D487" s="111"/>
      <c r="E487" s="112"/>
      <c r="F487" s="112"/>
      <c r="G487" s="1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  <c r="AA487" s="105"/>
      <c r="AB487" s="105"/>
      <c r="AC487" s="105"/>
      <c r="AD487" s="105"/>
      <c r="AE487" s="105"/>
      <c r="AF487" s="105"/>
      <c r="AG487" s="105"/>
      <c r="AH487" s="105"/>
    </row>
    <row r="488" spans="1:34" ht="21" customHeight="1">
      <c r="A488" s="305"/>
      <c r="B488" s="305"/>
      <c r="C488" s="305"/>
      <c r="D488" s="111"/>
      <c r="E488" s="112"/>
      <c r="F488" s="112"/>
      <c r="G488" s="1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05"/>
      <c r="AB488" s="105"/>
      <c r="AC488" s="105"/>
      <c r="AD488" s="105"/>
      <c r="AE488" s="105"/>
      <c r="AF488" s="105"/>
      <c r="AG488" s="105"/>
      <c r="AH488" s="105"/>
    </row>
    <row r="489" spans="1:34" ht="21" customHeight="1">
      <c r="A489" s="305"/>
      <c r="B489" s="305"/>
      <c r="C489" s="305"/>
      <c r="D489" s="111"/>
      <c r="E489" s="112"/>
      <c r="F489" s="112"/>
      <c r="G489" s="1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05"/>
      <c r="AB489" s="105"/>
      <c r="AC489" s="105"/>
      <c r="AD489" s="105"/>
      <c r="AE489" s="105"/>
      <c r="AF489" s="105"/>
      <c r="AG489" s="105"/>
      <c r="AH489" s="105"/>
    </row>
    <row r="490" spans="1:34" ht="21" customHeight="1">
      <c r="A490" s="305"/>
      <c r="B490" s="305"/>
      <c r="C490" s="305"/>
      <c r="D490" s="111"/>
      <c r="E490" s="112"/>
      <c r="F490" s="112"/>
      <c r="G490" s="1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05"/>
      <c r="AB490" s="105"/>
      <c r="AC490" s="105"/>
      <c r="AD490" s="105"/>
      <c r="AE490" s="105"/>
      <c r="AF490" s="105"/>
      <c r="AG490" s="105"/>
      <c r="AH490" s="105"/>
    </row>
    <row r="491" spans="1:34" ht="21" customHeight="1">
      <c r="A491" s="305"/>
      <c r="B491" s="305"/>
      <c r="C491" s="305"/>
      <c r="D491" s="111"/>
      <c r="E491" s="112"/>
      <c r="F491" s="112"/>
      <c r="G491" s="1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05"/>
      <c r="AB491" s="105"/>
      <c r="AC491" s="105"/>
      <c r="AD491" s="105"/>
      <c r="AE491" s="105"/>
      <c r="AF491" s="105"/>
      <c r="AG491" s="105"/>
      <c r="AH491" s="105"/>
    </row>
    <row r="492" spans="1:34" ht="21" customHeight="1">
      <c r="A492" s="305"/>
      <c r="B492" s="305"/>
      <c r="C492" s="305"/>
      <c r="D492" s="111"/>
      <c r="E492" s="112"/>
      <c r="F492" s="112"/>
      <c r="G492" s="1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  <c r="AA492" s="105"/>
      <c r="AB492" s="105"/>
      <c r="AC492" s="105"/>
      <c r="AD492" s="105"/>
      <c r="AE492" s="105"/>
      <c r="AF492" s="105"/>
      <c r="AG492" s="105"/>
      <c r="AH492" s="105"/>
    </row>
    <row r="493" spans="1:34" ht="21" customHeight="1">
      <c r="A493" s="305"/>
      <c r="B493" s="305"/>
      <c r="C493" s="305"/>
      <c r="D493" s="111"/>
      <c r="E493" s="112"/>
      <c r="F493" s="112"/>
      <c r="G493" s="1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05"/>
      <c r="AB493" s="105"/>
      <c r="AC493" s="105"/>
      <c r="AD493" s="105"/>
      <c r="AE493" s="105"/>
      <c r="AF493" s="105"/>
      <c r="AG493" s="105"/>
      <c r="AH493" s="105"/>
    </row>
    <row r="494" spans="1:34" ht="21" customHeight="1">
      <c r="A494" s="305"/>
      <c r="B494" s="305"/>
      <c r="C494" s="305"/>
      <c r="D494" s="111"/>
      <c r="E494" s="112"/>
      <c r="F494" s="112"/>
      <c r="G494" s="1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05"/>
      <c r="AB494" s="105"/>
      <c r="AC494" s="105"/>
      <c r="AD494" s="105"/>
      <c r="AE494" s="105"/>
      <c r="AF494" s="105"/>
      <c r="AG494" s="105"/>
      <c r="AH494" s="105"/>
    </row>
    <row r="495" spans="1:34" ht="21" customHeight="1">
      <c r="A495" s="305"/>
      <c r="B495" s="305"/>
      <c r="C495" s="305"/>
      <c r="D495" s="111"/>
      <c r="E495" s="112"/>
      <c r="F495" s="112"/>
      <c r="G495" s="1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05"/>
      <c r="AB495" s="105"/>
      <c r="AC495" s="105"/>
      <c r="AD495" s="105"/>
      <c r="AE495" s="105"/>
      <c r="AF495" s="105"/>
      <c r="AG495" s="105"/>
      <c r="AH495" s="105"/>
    </row>
    <row r="496" spans="1:34" ht="21" customHeight="1">
      <c r="A496" s="305"/>
      <c r="B496" s="305"/>
      <c r="C496" s="305"/>
      <c r="D496" s="111"/>
      <c r="E496" s="112"/>
      <c r="F496" s="112"/>
      <c r="G496" s="1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05"/>
      <c r="AB496" s="105"/>
      <c r="AC496" s="105"/>
      <c r="AD496" s="105"/>
      <c r="AE496" s="105"/>
      <c r="AF496" s="105"/>
      <c r="AG496" s="105"/>
      <c r="AH496" s="105"/>
    </row>
    <row r="497" spans="1:34" ht="21" customHeight="1">
      <c r="A497" s="305"/>
      <c r="B497" s="305"/>
      <c r="C497" s="305"/>
      <c r="D497" s="111"/>
      <c r="E497" s="112"/>
      <c r="F497" s="112"/>
      <c r="G497" s="1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05"/>
      <c r="AB497" s="105"/>
      <c r="AC497" s="105"/>
      <c r="AD497" s="105"/>
      <c r="AE497" s="105"/>
      <c r="AF497" s="105"/>
      <c r="AG497" s="105"/>
      <c r="AH497" s="105"/>
    </row>
    <row r="498" spans="1:34" ht="21" customHeight="1">
      <c r="A498" s="305"/>
      <c r="B498" s="305"/>
      <c r="C498" s="305"/>
      <c r="D498" s="111"/>
      <c r="E498" s="112"/>
      <c r="F498" s="112"/>
      <c r="G498" s="1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  <c r="AA498" s="105"/>
      <c r="AB498" s="105"/>
      <c r="AC498" s="105"/>
      <c r="AD498" s="105"/>
      <c r="AE498" s="105"/>
      <c r="AF498" s="105"/>
      <c r="AG498" s="105"/>
      <c r="AH498" s="105"/>
    </row>
    <row r="499" spans="1:34" ht="21" customHeight="1">
      <c r="A499" s="305"/>
      <c r="B499" s="305"/>
      <c r="C499" s="305"/>
      <c r="D499" s="111"/>
      <c r="E499" s="112"/>
      <c r="F499" s="112"/>
      <c r="G499" s="1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05"/>
      <c r="AB499" s="105"/>
      <c r="AC499" s="105"/>
      <c r="AD499" s="105"/>
      <c r="AE499" s="105"/>
      <c r="AF499" s="105"/>
      <c r="AG499" s="105"/>
      <c r="AH499" s="105"/>
    </row>
    <row r="500" spans="1:34" ht="21" customHeight="1">
      <c r="A500" s="305"/>
      <c r="B500" s="305"/>
      <c r="C500" s="305"/>
      <c r="D500" s="111"/>
      <c r="E500" s="112"/>
      <c r="F500" s="112"/>
      <c r="G500" s="1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  <c r="AA500" s="105"/>
      <c r="AB500" s="105"/>
      <c r="AC500" s="105"/>
      <c r="AD500" s="105"/>
      <c r="AE500" s="105"/>
      <c r="AF500" s="105"/>
      <c r="AG500" s="105"/>
      <c r="AH500" s="105"/>
    </row>
    <row r="501" spans="1:34" ht="21" customHeight="1">
      <c r="A501" s="305"/>
      <c r="B501" s="305"/>
      <c r="C501" s="305"/>
      <c r="D501" s="111"/>
      <c r="E501" s="112"/>
      <c r="F501" s="112"/>
      <c r="G501" s="1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  <c r="AA501" s="105"/>
      <c r="AB501" s="105"/>
      <c r="AC501" s="105"/>
      <c r="AD501" s="105"/>
      <c r="AE501" s="105"/>
      <c r="AF501" s="105"/>
      <c r="AG501" s="105"/>
      <c r="AH501" s="105"/>
    </row>
    <row r="502" spans="1:34" ht="21" customHeight="1">
      <c r="A502" s="305"/>
      <c r="B502" s="305"/>
      <c r="C502" s="305"/>
      <c r="D502" s="111"/>
      <c r="E502" s="112"/>
      <c r="F502" s="112"/>
      <c r="G502" s="1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  <c r="AA502" s="105"/>
      <c r="AB502" s="105"/>
      <c r="AC502" s="105"/>
      <c r="AD502" s="105"/>
      <c r="AE502" s="105"/>
      <c r="AF502" s="105"/>
      <c r="AG502" s="105"/>
      <c r="AH502" s="105"/>
    </row>
    <row r="503" spans="1:34" ht="21" customHeight="1">
      <c r="A503" s="305"/>
      <c r="B503" s="305"/>
      <c r="C503" s="305"/>
      <c r="D503" s="111"/>
      <c r="E503" s="112"/>
      <c r="F503" s="112"/>
      <c r="G503" s="1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05"/>
      <c r="AB503" s="105"/>
      <c r="AC503" s="105"/>
      <c r="AD503" s="105"/>
      <c r="AE503" s="105"/>
      <c r="AF503" s="105"/>
      <c r="AG503" s="105"/>
      <c r="AH503" s="105"/>
    </row>
    <row r="504" spans="1:34" ht="21" customHeight="1">
      <c r="A504" s="305"/>
      <c r="B504" s="305"/>
      <c r="C504" s="305"/>
      <c r="D504" s="111"/>
      <c r="E504" s="112"/>
      <c r="F504" s="112"/>
      <c r="G504" s="1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05"/>
      <c r="AB504" s="105"/>
      <c r="AC504" s="105"/>
      <c r="AD504" s="105"/>
      <c r="AE504" s="105"/>
      <c r="AF504" s="105"/>
      <c r="AG504" s="105"/>
      <c r="AH504" s="105"/>
    </row>
    <row r="505" spans="1:34" ht="21" customHeight="1">
      <c r="A505" s="305"/>
      <c r="B505" s="305"/>
      <c r="C505" s="305"/>
      <c r="D505" s="111"/>
      <c r="E505" s="112"/>
      <c r="F505" s="112"/>
      <c r="G505" s="1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05"/>
      <c r="AB505" s="105"/>
      <c r="AC505" s="105"/>
      <c r="AD505" s="105"/>
      <c r="AE505" s="105"/>
      <c r="AF505" s="105"/>
      <c r="AG505" s="105"/>
      <c r="AH505" s="105"/>
    </row>
    <row r="506" spans="1:34" ht="21" customHeight="1">
      <c r="A506" s="305"/>
      <c r="B506" s="305"/>
      <c r="C506" s="305"/>
      <c r="D506" s="111"/>
      <c r="E506" s="112"/>
      <c r="F506" s="112"/>
      <c r="G506" s="1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05"/>
      <c r="AB506" s="105"/>
      <c r="AC506" s="105"/>
      <c r="AD506" s="105"/>
      <c r="AE506" s="105"/>
      <c r="AF506" s="105"/>
      <c r="AG506" s="105"/>
      <c r="AH506" s="105"/>
    </row>
    <row r="507" spans="1:34" ht="21" customHeight="1">
      <c r="A507" s="305"/>
      <c r="B507" s="305"/>
      <c r="C507" s="305"/>
      <c r="D507" s="111"/>
      <c r="E507" s="112"/>
      <c r="F507" s="112"/>
      <c r="G507" s="1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05"/>
      <c r="AB507" s="105"/>
      <c r="AC507" s="105"/>
      <c r="AD507" s="105"/>
      <c r="AE507" s="105"/>
      <c r="AF507" s="105"/>
      <c r="AG507" s="105"/>
      <c r="AH507" s="105"/>
    </row>
    <row r="508" spans="1:34" ht="21" customHeight="1">
      <c r="A508" s="305"/>
      <c r="B508" s="305"/>
      <c r="C508" s="305"/>
      <c r="D508" s="111"/>
      <c r="E508" s="112"/>
      <c r="F508" s="112"/>
      <c r="G508" s="1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05"/>
      <c r="AB508" s="105"/>
      <c r="AC508" s="105"/>
      <c r="AD508" s="105"/>
      <c r="AE508" s="105"/>
      <c r="AF508" s="105"/>
      <c r="AG508" s="105"/>
      <c r="AH508" s="105"/>
    </row>
    <row r="509" spans="1:34" ht="21" customHeight="1">
      <c r="A509" s="305"/>
      <c r="B509" s="305"/>
      <c r="C509" s="305"/>
      <c r="D509" s="111"/>
      <c r="E509" s="112"/>
      <c r="F509" s="112"/>
      <c r="G509" s="1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05"/>
      <c r="AB509" s="105"/>
      <c r="AC509" s="105"/>
      <c r="AD509" s="105"/>
      <c r="AE509" s="105"/>
      <c r="AF509" s="105"/>
      <c r="AG509" s="105"/>
      <c r="AH509" s="105"/>
    </row>
    <row r="510" spans="1:34" ht="21" customHeight="1">
      <c r="A510" s="305"/>
      <c r="B510" s="305"/>
      <c r="C510" s="305"/>
      <c r="D510" s="111"/>
      <c r="E510" s="112"/>
      <c r="F510" s="112"/>
      <c r="G510" s="1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05"/>
      <c r="AB510" s="105"/>
      <c r="AC510" s="105"/>
      <c r="AD510" s="105"/>
      <c r="AE510" s="105"/>
      <c r="AF510" s="105"/>
      <c r="AG510" s="105"/>
      <c r="AH510" s="105"/>
    </row>
    <row r="511" spans="1:34" ht="21" customHeight="1">
      <c r="A511" s="305"/>
      <c r="B511" s="305"/>
      <c r="C511" s="305"/>
      <c r="D511" s="111"/>
      <c r="E511" s="112"/>
      <c r="F511" s="112"/>
      <c r="G511" s="1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  <c r="AA511" s="105"/>
      <c r="AB511" s="105"/>
      <c r="AC511" s="105"/>
      <c r="AD511" s="105"/>
      <c r="AE511" s="105"/>
      <c r="AF511" s="105"/>
      <c r="AG511" s="105"/>
      <c r="AH511" s="105"/>
    </row>
    <row r="512" spans="1:34" ht="21" customHeight="1">
      <c r="A512" s="305"/>
      <c r="B512" s="305"/>
      <c r="C512" s="305"/>
      <c r="D512" s="111"/>
      <c r="E512" s="112"/>
      <c r="F512" s="112"/>
      <c r="G512" s="1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05"/>
      <c r="AB512" s="105"/>
      <c r="AC512" s="105"/>
      <c r="AD512" s="105"/>
      <c r="AE512" s="105"/>
      <c r="AF512" s="105"/>
      <c r="AG512" s="105"/>
      <c r="AH512" s="105"/>
    </row>
    <row r="513" spans="1:34" ht="21" customHeight="1">
      <c r="A513" s="305"/>
      <c r="B513" s="305"/>
      <c r="C513" s="305"/>
      <c r="D513" s="111"/>
      <c r="E513" s="112"/>
      <c r="F513" s="112"/>
      <c r="G513" s="1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05"/>
      <c r="AB513" s="105"/>
      <c r="AC513" s="105"/>
      <c r="AD513" s="105"/>
      <c r="AE513" s="105"/>
      <c r="AF513" s="105"/>
      <c r="AG513" s="105"/>
      <c r="AH513" s="105"/>
    </row>
    <row r="514" spans="1:34" ht="21" customHeight="1">
      <c r="A514" s="305"/>
      <c r="B514" s="305"/>
      <c r="C514" s="305"/>
      <c r="D514" s="111"/>
      <c r="E514" s="112"/>
      <c r="F514" s="112"/>
      <c r="G514" s="1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05"/>
      <c r="AB514" s="105"/>
      <c r="AC514" s="105"/>
      <c r="AD514" s="105"/>
      <c r="AE514" s="105"/>
      <c r="AF514" s="105"/>
      <c r="AG514" s="105"/>
      <c r="AH514" s="105"/>
    </row>
    <row r="515" spans="1:34" ht="21" customHeight="1">
      <c r="A515" s="305"/>
      <c r="B515" s="305"/>
      <c r="C515" s="305"/>
      <c r="D515" s="111"/>
      <c r="E515" s="112"/>
      <c r="F515" s="112"/>
      <c r="G515" s="1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05"/>
      <c r="AB515" s="105"/>
      <c r="AC515" s="105"/>
      <c r="AD515" s="105"/>
      <c r="AE515" s="105"/>
      <c r="AF515" s="105"/>
      <c r="AG515" s="105"/>
      <c r="AH515" s="105"/>
    </row>
    <row r="516" spans="1:34" ht="21" customHeight="1">
      <c r="A516" s="305"/>
      <c r="B516" s="305"/>
      <c r="C516" s="305"/>
      <c r="D516" s="111"/>
      <c r="E516" s="112"/>
      <c r="F516" s="112"/>
      <c r="G516" s="1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  <c r="AA516" s="105"/>
      <c r="AB516" s="105"/>
      <c r="AC516" s="105"/>
      <c r="AD516" s="105"/>
      <c r="AE516" s="105"/>
      <c r="AF516" s="105"/>
      <c r="AG516" s="105"/>
      <c r="AH516" s="105"/>
    </row>
    <row r="517" spans="1:34" ht="21" customHeight="1">
      <c r="A517" s="305"/>
      <c r="B517" s="305"/>
      <c r="C517" s="305"/>
      <c r="D517" s="111"/>
      <c r="E517" s="112"/>
      <c r="F517" s="112"/>
      <c r="G517" s="1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  <c r="AA517" s="105"/>
      <c r="AB517" s="105"/>
      <c r="AC517" s="105"/>
      <c r="AD517" s="105"/>
      <c r="AE517" s="105"/>
      <c r="AF517" s="105"/>
      <c r="AG517" s="105"/>
      <c r="AH517" s="105"/>
    </row>
    <row r="518" spans="1:34" ht="21" customHeight="1">
      <c r="A518" s="305"/>
      <c r="B518" s="305"/>
      <c r="C518" s="305"/>
      <c r="D518" s="111"/>
      <c r="E518" s="112"/>
      <c r="F518" s="112"/>
      <c r="G518" s="1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05"/>
      <c r="AB518" s="105"/>
      <c r="AC518" s="105"/>
      <c r="AD518" s="105"/>
      <c r="AE518" s="105"/>
      <c r="AF518" s="105"/>
      <c r="AG518" s="105"/>
      <c r="AH518" s="105"/>
    </row>
    <row r="519" spans="1:34" ht="21" customHeight="1">
      <c r="A519" s="305"/>
      <c r="B519" s="305"/>
      <c r="C519" s="305"/>
      <c r="D519" s="111"/>
      <c r="E519" s="112"/>
      <c r="F519" s="112"/>
      <c r="G519" s="1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05"/>
      <c r="AB519" s="105"/>
      <c r="AC519" s="105"/>
      <c r="AD519" s="105"/>
      <c r="AE519" s="105"/>
      <c r="AF519" s="105"/>
      <c r="AG519" s="105"/>
      <c r="AH519" s="105"/>
    </row>
    <row r="520" spans="1:34" ht="21" customHeight="1">
      <c r="A520" s="305"/>
      <c r="B520" s="305"/>
      <c r="C520" s="305"/>
      <c r="D520" s="111"/>
      <c r="E520" s="112"/>
      <c r="F520" s="112"/>
      <c r="G520" s="1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  <c r="AA520" s="105"/>
      <c r="AB520" s="105"/>
      <c r="AC520" s="105"/>
      <c r="AD520" s="105"/>
      <c r="AE520" s="105"/>
      <c r="AF520" s="105"/>
      <c r="AG520" s="105"/>
      <c r="AH520" s="105"/>
    </row>
    <row r="521" spans="1:34" ht="21" customHeight="1">
      <c r="A521" s="305"/>
      <c r="B521" s="305"/>
      <c r="C521" s="305"/>
      <c r="D521" s="111"/>
      <c r="E521" s="112"/>
      <c r="F521" s="112"/>
      <c r="G521" s="1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05"/>
      <c r="AB521" s="105"/>
      <c r="AC521" s="105"/>
      <c r="AD521" s="105"/>
      <c r="AE521" s="105"/>
      <c r="AF521" s="105"/>
      <c r="AG521" s="105"/>
      <c r="AH521" s="105"/>
    </row>
    <row r="522" spans="1:34" ht="21" customHeight="1">
      <c r="A522" s="305"/>
      <c r="B522" s="305"/>
      <c r="C522" s="305"/>
      <c r="D522" s="111"/>
      <c r="E522" s="112"/>
      <c r="F522" s="112"/>
      <c r="G522" s="1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05"/>
      <c r="AB522" s="105"/>
      <c r="AC522" s="105"/>
      <c r="AD522" s="105"/>
      <c r="AE522" s="105"/>
      <c r="AF522" s="105"/>
      <c r="AG522" s="105"/>
      <c r="AH522" s="105"/>
    </row>
    <row r="523" spans="1:34" ht="21" customHeight="1">
      <c r="A523" s="305"/>
      <c r="B523" s="305"/>
      <c r="C523" s="305"/>
      <c r="D523" s="111"/>
      <c r="E523" s="112"/>
      <c r="F523" s="112"/>
      <c r="G523" s="1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  <c r="AA523" s="105"/>
      <c r="AB523" s="105"/>
      <c r="AC523" s="105"/>
      <c r="AD523" s="105"/>
      <c r="AE523" s="105"/>
      <c r="AF523" s="105"/>
      <c r="AG523" s="105"/>
      <c r="AH523" s="105"/>
    </row>
    <row r="524" spans="1:34" ht="21" customHeight="1">
      <c r="A524" s="305"/>
      <c r="B524" s="305"/>
      <c r="C524" s="305"/>
      <c r="D524" s="111"/>
      <c r="E524" s="112"/>
      <c r="F524" s="112"/>
      <c r="G524" s="1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05"/>
      <c r="AB524" s="105"/>
      <c r="AC524" s="105"/>
      <c r="AD524" s="105"/>
      <c r="AE524" s="105"/>
      <c r="AF524" s="105"/>
      <c r="AG524" s="105"/>
      <c r="AH524" s="105"/>
    </row>
    <row r="525" spans="1:34" ht="21" customHeight="1">
      <c r="A525" s="305"/>
      <c r="B525" s="305"/>
      <c r="C525" s="305"/>
      <c r="D525" s="111"/>
      <c r="E525" s="112"/>
      <c r="F525" s="112"/>
      <c r="G525" s="1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05"/>
      <c r="AB525" s="105"/>
      <c r="AC525" s="105"/>
      <c r="AD525" s="105"/>
      <c r="AE525" s="105"/>
      <c r="AF525" s="105"/>
      <c r="AG525" s="105"/>
      <c r="AH525" s="105"/>
    </row>
    <row r="526" spans="1:34" ht="21" customHeight="1">
      <c r="A526" s="305"/>
      <c r="B526" s="305"/>
      <c r="C526" s="305"/>
      <c r="D526" s="111"/>
      <c r="E526" s="112"/>
      <c r="F526" s="112"/>
      <c r="G526" s="1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  <c r="AA526" s="105"/>
      <c r="AB526" s="105"/>
      <c r="AC526" s="105"/>
      <c r="AD526" s="105"/>
      <c r="AE526" s="105"/>
      <c r="AF526" s="105"/>
      <c r="AG526" s="105"/>
      <c r="AH526" s="105"/>
    </row>
    <row r="527" spans="1:34" ht="21" customHeight="1">
      <c r="A527" s="305"/>
      <c r="B527" s="305"/>
      <c r="C527" s="305"/>
      <c r="D527" s="111"/>
      <c r="E527" s="112"/>
      <c r="F527" s="112"/>
      <c r="G527" s="1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05"/>
      <c r="AB527" s="105"/>
      <c r="AC527" s="105"/>
      <c r="AD527" s="105"/>
      <c r="AE527" s="105"/>
      <c r="AF527" s="105"/>
      <c r="AG527" s="105"/>
      <c r="AH527" s="105"/>
    </row>
    <row r="528" spans="1:34" ht="21" customHeight="1">
      <c r="A528" s="305"/>
      <c r="B528" s="305"/>
      <c r="C528" s="305"/>
      <c r="D528" s="111"/>
      <c r="E528" s="112"/>
      <c r="F528" s="112"/>
      <c r="G528" s="1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05"/>
      <c r="AB528" s="105"/>
      <c r="AC528" s="105"/>
      <c r="AD528" s="105"/>
      <c r="AE528" s="105"/>
      <c r="AF528" s="105"/>
      <c r="AG528" s="105"/>
      <c r="AH528" s="105"/>
    </row>
    <row r="529" spans="1:34" ht="21" customHeight="1">
      <c r="A529" s="305"/>
      <c r="B529" s="305"/>
      <c r="C529" s="305"/>
      <c r="D529" s="111"/>
      <c r="E529" s="112"/>
      <c r="F529" s="112"/>
      <c r="G529" s="1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05"/>
      <c r="AB529" s="105"/>
      <c r="AC529" s="105"/>
      <c r="AD529" s="105"/>
      <c r="AE529" s="105"/>
      <c r="AF529" s="105"/>
      <c r="AG529" s="105"/>
      <c r="AH529" s="105"/>
    </row>
    <row r="530" spans="1:34" ht="21" customHeight="1">
      <c r="A530" s="305"/>
      <c r="B530" s="305"/>
      <c r="C530" s="305"/>
      <c r="D530" s="111"/>
      <c r="E530" s="112"/>
      <c r="F530" s="112"/>
      <c r="G530" s="1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05"/>
      <c r="AB530" s="105"/>
      <c r="AC530" s="105"/>
      <c r="AD530" s="105"/>
      <c r="AE530" s="105"/>
      <c r="AF530" s="105"/>
      <c r="AG530" s="105"/>
      <c r="AH530" s="105"/>
    </row>
    <row r="531" spans="1:34" ht="21" customHeight="1">
      <c r="A531" s="305"/>
      <c r="B531" s="305"/>
      <c r="C531" s="305"/>
      <c r="D531" s="111"/>
      <c r="E531" s="112"/>
      <c r="F531" s="112"/>
      <c r="G531" s="1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  <c r="AA531" s="105"/>
      <c r="AB531" s="105"/>
      <c r="AC531" s="105"/>
      <c r="AD531" s="105"/>
      <c r="AE531" s="105"/>
      <c r="AF531" s="105"/>
      <c r="AG531" s="105"/>
      <c r="AH531" s="105"/>
    </row>
    <row r="532" spans="1:34" ht="21" customHeight="1">
      <c r="A532" s="305"/>
      <c r="B532" s="305"/>
      <c r="C532" s="305"/>
      <c r="D532" s="111"/>
      <c r="E532" s="112"/>
      <c r="F532" s="112"/>
      <c r="G532" s="1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05"/>
      <c r="AB532" s="105"/>
      <c r="AC532" s="105"/>
      <c r="AD532" s="105"/>
      <c r="AE532" s="105"/>
      <c r="AF532" s="105"/>
      <c r="AG532" s="105"/>
      <c r="AH532" s="105"/>
    </row>
    <row r="533" spans="1:34" ht="21" customHeight="1">
      <c r="A533" s="305"/>
      <c r="B533" s="305"/>
      <c r="C533" s="305"/>
      <c r="D533" s="111"/>
      <c r="E533" s="112"/>
      <c r="F533" s="112"/>
      <c r="G533" s="1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05"/>
      <c r="AB533" s="105"/>
      <c r="AC533" s="105"/>
      <c r="AD533" s="105"/>
      <c r="AE533" s="105"/>
      <c r="AF533" s="105"/>
      <c r="AG533" s="105"/>
      <c r="AH533" s="105"/>
    </row>
    <row r="534" spans="1:34" ht="21" customHeight="1">
      <c r="A534" s="305"/>
      <c r="B534" s="305"/>
      <c r="C534" s="305"/>
      <c r="D534" s="111"/>
      <c r="E534" s="112"/>
      <c r="F534" s="112"/>
      <c r="G534" s="1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05"/>
      <c r="AB534" s="105"/>
      <c r="AC534" s="105"/>
      <c r="AD534" s="105"/>
      <c r="AE534" s="105"/>
      <c r="AF534" s="105"/>
      <c r="AG534" s="105"/>
      <c r="AH534" s="105"/>
    </row>
    <row r="535" spans="1:34" ht="21" customHeight="1">
      <c r="A535" s="305"/>
      <c r="B535" s="305"/>
      <c r="C535" s="305"/>
      <c r="D535" s="111"/>
      <c r="E535" s="112"/>
      <c r="F535" s="112"/>
      <c r="G535" s="1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  <c r="AA535" s="105"/>
      <c r="AB535" s="105"/>
      <c r="AC535" s="105"/>
      <c r="AD535" s="105"/>
      <c r="AE535" s="105"/>
      <c r="AF535" s="105"/>
      <c r="AG535" s="105"/>
      <c r="AH535" s="105"/>
    </row>
    <row r="536" spans="1:34" ht="21" customHeight="1">
      <c r="A536" s="305"/>
      <c r="B536" s="305"/>
      <c r="C536" s="305"/>
      <c r="D536" s="111"/>
      <c r="E536" s="112"/>
      <c r="F536" s="112"/>
      <c r="G536" s="1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  <c r="AA536" s="105"/>
      <c r="AB536" s="105"/>
      <c r="AC536" s="105"/>
      <c r="AD536" s="105"/>
      <c r="AE536" s="105"/>
      <c r="AF536" s="105"/>
      <c r="AG536" s="105"/>
      <c r="AH536" s="105"/>
    </row>
    <row r="537" spans="1:34" ht="21" customHeight="1">
      <c r="A537" s="305"/>
      <c r="B537" s="305"/>
      <c r="C537" s="305"/>
      <c r="D537" s="111"/>
      <c r="E537" s="112"/>
      <c r="F537" s="112"/>
      <c r="G537" s="1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  <c r="Z537" s="115"/>
      <c r="AA537" s="105"/>
      <c r="AB537" s="105"/>
      <c r="AC537" s="105"/>
      <c r="AD537" s="105"/>
      <c r="AE537" s="105"/>
      <c r="AF537" s="105"/>
      <c r="AG537" s="105"/>
      <c r="AH537" s="105"/>
    </row>
    <row r="538" spans="1:34" ht="21" customHeight="1">
      <c r="A538" s="305"/>
      <c r="B538" s="305"/>
      <c r="C538" s="305"/>
      <c r="D538" s="111"/>
      <c r="E538" s="112"/>
      <c r="F538" s="112"/>
      <c r="G538" s="1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  <c r="AA538" s="105"/>
      <c r="AB538" s="105"/>
      <c r="AC538" s="105"/>
      <c r="AD538" s="105"/>
      <c r="AE538" s="105"/>
      <c r="AF538" s="105"/>
      <c r="AG538" s="105"/>
      <c r="AH538" s="105"/>
    </row>
    <row r="539" spans="1:34" ht="21" customHeight="1">
      <c r="A539" s="305"/>
      <c r="B539" s="305"/>
      <c r="C539" s="305"/>
      <c r="D539" s="111"/>
      <c r="E539" s="112"/>
      <c r="F539" s="112"/>
      <c r="G539" s="1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05"/>
      <c r="AB539" s="105"/>
      <c r="AC539" s="105"/>
      <c r="AD539" s="105"/>
      <c r="AE539" s="105"/>
      <c r="AF539" s="105"/>
      <c r="AG539" s="105"/>
      <c r="AH539" s="105"/>
    </row>
    <row r="540" spans="1:34" ht="21" customHeight="1">
      <c r="A540" s="305"/>
      <c r="B540" s="305"/>
      <c r="C540" s="305"/>
      <c r="D540" s="111"/>
      <c r="E540" s="112"/>
      <c r="F540" s="112"/>
      <c r="G540" s="1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05"/>
      <c r="AB540" s="105"/>
      <c r="AC540" s="105"/>
      <c r="AD540" s="105"/>
      <c r="AE540" s="105"/>
      <c r="AF540" s="105"/>
      <c r="AG540" s="105"/>
      <c r="AH540" s="105"/>
    </row>
    <row r="541" spans="1:34" ht="21" customHeight="1">
      <c r="A541" s="305"/>
      <c r="B541" s="305"/>
      <c r="C541" s="305"/>
      <c r="D541" s="111"/>
      <c r="E541" s="112"/>
      <c r="F541" s="112"/>
      <c r="G541" s="1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  <c r="AA541" s="105"/>
      <c r="AB541" s="105"/>
      <c r="AC541" s="105"/>
      <c r="AD541" s="105"/>
      <c r="AE541" s="105"/>
      <c r="AF541" s="105"/>
      <c r="AG541" s="105"/>
      <c r="AH541" s="105"/>
    </row>
    <row r="542" spans="1:34" ht="21" customHeight="1">
      <c r="A542" s="305"/>
      <c r="B542" s="305"/>
      <c r="C542" s="305"/>
      <c r="D542" s="111"/>
      <c r="E542" s="112"/>
      <c r="F542" s="112"/>
      <c r="G542" s="1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  <c r="Z542" s="115"/>
      <c r="AA542" s="105"/>
      <c r="AB542" s="105"/>
      <c r="AC542" s="105"/>
      <c r="AD542" s="105"/>
      <c r="AE542" s="105"/>
      <c r="AF542" s="105"/>
      <c r="AG542" s="105"/>
      <c r="AH542" s="105"/>
    </row>
    <row r="543" spans="1:34" ht="21" customHeight="1">
      <c r="A543" s="305"/>
      <c r="B543" s="305"/>
      <c r="C543" s="305"/>
      <c r="D543" s="111"/>
      <c r="E543" s="112"/>
      <c r="F543" s="112"/>
      <c r="G543" s="1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  <c r="Z543" s="115"/>
      <c r="AA543" s="105"/>
      <c r="AB543" s="105"/>
      <c r="AC543" s="105"/>
      <c r="AD543" s="105"/>
      <c r="AE543" s="105"/>
      <c r="AF543" s="105"/>
      <c r="AG543" s="105"/>
      <c r="AH543" s="105"/>
    </row>
    <row r="544" spans="1:34" ht="21" customHeight="1">
      <c r="A544" s="305"/>
      <c r="B544" s="305"/>
      <c r="C544" s="305"/>
      <c r="D544" s="111"/>
      <c r="E544" s="112"/>
      <c r="F544" s="112"/>
      <c r="G544" s="1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  <c r="Z544" s="115"/>
      <c r="AA544" s="105"/>
      <c r="AB544" s="105"/>
      <c r="AC544" s="105"/>
      <c r="AD544" s="105"/>
      <c r="AE544" s="105"/>
      <c r="AF544" s="105"/>
      <c r="AG544" s="105"/>
      <c r="AH544" s="105"/>
    </row>
    <row r="545" spans="1:34" ht="21" customHeight="1">
      <c r="A545" s="305"/>
      <c r="B545" s="305"/>
      <c r="C545" s="305"/>
      <c r="D545" s="111"/>
      <c r="E545" s="112"/>
      <c r="F545" s="112"/>
      <c r="G545" s="1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  <c r="Z545" s="115"/>
      <c r="AA545" s="105"/>
      <c r="AB545" s="105"/>
      <c r="AC545" s="105"/>
      <c r="AD545" s="105"/>
      <c r="AE545" s="105"/>
      <c r="AF545" s="105"/>
      <c r="AG545" s="105"/>
      <c r="AH545" s="105"/>
    </row>
    <row r="546" spans="1:34" ht="21" customHeight="1">
      <c r="A546" s="305"/>
      <c r="B546" s="305"/>
      <c r="C546" s="305"/>
      <c r="D546" s="111"/>
      <c r="E546" s="112"/>
      <c r="F546" s="112"/>
      <c r="G546" s="1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  <c r="Z546" s="115"/>
      <c r="AA546" s="105"/>
      <c r="AB546" s="105"/>
      <c r="AC546" s="105"/>
      <c r="AD546" s="105"/>
      <c r="AE546" s="105"/>
      <c r="AF546" s="105"/>
      <c r="AG546" s="105"/>
      <c r="AH546" s="105"/>
    </row>
    <row r="547" spans="1:34" ht="21" customHeight="1">
      <c r="A547" s="305"/>
      <c r="B547" s="305"/>
      <c r="C547" s="305"/>
      <c r="D547" s="111"/>
      <c r="E547" s="112"/>
      <c r="F547" s="112"/>
      <c r="G547" s="1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  <c r="AA547" s="105"/>
      <c r="AB547" s="105"/>
      <c r="AC547" s="105"/>
      <c r="AD547" s="105"/>
      <c r="AE547" s="105"/>
      <c r="AF547" s="105"/>
      <c r="AG547" s="105"/>
      <c r="AH547" s="105"/>
    </row>
    <row r="548" spans="1:34" ht="21" customHeight="1">
      <c r="A548" s="305"/>
      <c r="B548" s="305"/>
      <c r="C548" s="305"/>
      <c r="D548" s="111"/>
      <c r="E548" s="112"/>
      <c r="F548" s="112"/>
      <c r="G548" s="1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  <c r="AA548" s="105"/>
      <c r="AB548" s="105"/>
      <c r="AC548" s="105"/>
      <c r="AD548" s="105"/>
      <c r="AE548" s="105"/>
      <c r="AF548" s="105"/>
      <c r="AG548" s="105"/>
      <c r="AH548" s="105"/>
    </row>
    <row r="549" spans="1:34" ht="21" customHeight="1">
      <c r="A549" s="305"/>
      <c r="B549" s="305"/>
      <c r="C549" s="305"/>
      <c r="D549" s="111"/>
      <c r="E549" s="112"/>
      <c r="F549" s="112"/>
      <c r="G549" s="1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05"/>
      <c r="AB549" s="105"/>
      <c r="AC549" s="105"/>
      <c r="AD549" s="105"/>
      <c r="AE549" s="105"/>
      <c r="AF549" s="105"/>
      <c r="AG549" s="105"/>
      <c r="AH549" s="105"/>
    </row>
    <row r="550" spans="1:34" ht="21" customHeight="1">
      <c r="A550" s="305"/>
      <c r="B550" s="305"/>
      <c r="C550" s="305"/>
      <c r="D550" s="111"/>
      <c r="E550" s="112"/>
      <c r="F550" s="112"/>
      <c r="G550" s="1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  <c r="AA550" s="105"/>
      <c r="AB550" s="105"/>
      <c r="AC550" s="105"/>
      <c r="AD550" s="105"/>
      <c r="AE550" s="105"/>
      <c r="AF550" s="105"/>
      <c r="AG550" s="105"/>
      <c r="AH550" s="105"/>
    </row>
    <row r="551" spans="1:34" ht="21" customHeight="1">
      <c r="A551" s="305"/>
      <c r="B551" s="305"/>
      <c r="C551" s="305"/>
      <c r="D551" s="111"/>
      <c r="E551" s="112"/>
      <c r="F551" s="112"/>
      <c r="G551" s="1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  <c r="AA551" s="105"/>
      <c r="AB551" s="105"/>
      <c r="AC551" s="105"/>
      <c r="AD551" s="105"/>
      <c r="AE551" s="105"/>
      <c r="AF551" s="105"/>
      <c r="AG551" s="105"/>
      <c r="AH551" s="105"/>
    </row>
    <row r="552" spans="1:34" ht="21" customHeight="1">
      <c r="A552" s="305"/>
      <c r="B552" s="305"/>
      <c r="C552" s="305"/>
      <c r="D552" s="111"/>
      <c r="E552" s="112"/>
      <c r="F552" s="112"/>
      <c r="G552" s="1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  <c r="AA552" s="105"/>
      <c r="AB552" s="105"/>
      <c r="AC552" s="105"/>
      <c r="AD552" s="105"/>
      <c r="AE552" s="105"/>
      <c r="AF552" s="105"/>
      <c r="AG552" s="105"/>
      <c r="AH552" s="105"/>
    </row>
    <row r="553" spans="1:34" ht="21" customHeight="1">
      <c r="A553" s="305"/>
      <c r="B553" s="305"/>
      <c r="C553" s="305"/>
      <c r="D553" s="111"/>
      <c r="E553" s="112"/>
      <c r="F553" s="112"/>
      <c r="G553" s="1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  <c r="AA553" s="105"/>
      <c r="AB553" s="105"/>
      <c r="AC553" s="105"/>
      <c r="AD553" s="105"/>
      <c r="AE553" s="105"/>
      <c r="AF553" s="105"/>
      <c r="AG553" s="105"/>
      <c r="AH553" s="105"/>
    </row>
    <row r="554" spans="1:34" ht="21" customHeight="1">
      <c r="A554" s="305"/>
      <c r="B554" s="305"/>
      <c r="C554" s="305"/>
      <c r="D554" s="111"/>
      <c r="E554" s="112"/>
      <c r="F554" s="112"/>
      <c r="G554" s="1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  <c r="AA554" s="105"/>
      <c r="AB554" s="105"/>
      <c r="AC554" s="105"/>
      <c r="AD554" s="105"/>
      <c r="AE554" s="105"/>
      <c r="AF554" s="105"/>
      <c r="AG554" s="105"/>
      <c r="AH554" s="105"/>
    </row>
    <row r="555" spans="1:34" ht="21" customHeight="1">
      <c r="A555" s="305"/>
      <c r="B555" s="305"/>
      <c r="C555" s="305"/>
      <c r="D555" s="111"/>
      <c r="E555" s="112"/>
      <c r="F555" s="112"/>
      <c r="G555" s="1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  <c r="AA555" s="105"/>
      <c r="AB555" s="105"/>
      <c r="AC555" s="105"/>
      <c r="AD555" s="105"/>
      <c r="AE555" s="105"/>
      <c r="AF555" s="105"/>
      <c r="AG555" s="105"/>
      <c r="AH555" s="105"/>
    </row>
    <row r="556" spans="1:34" ht="21" customHeight="1">
      <c r="A556" s="305"/>
      <c r="B556" s="305"/>
      <c r="C556" s="305"/>
      <c r="D556" s="111"/>
      <c r="E556" s="112"/>
      <c r="F556" s="112"/>
      <c r="G556" s="1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  <c r="AA556" s="105"/>
      <c r="AB556" s="105"/>
      <c r="AC556" s="105"/>
      <c r="AD556" s="105"/>
      <c r="AE556" s="105"/>
      <c r="AF556" s="105"/>
      <c r="AG556" s="105"/>
      <c r="AH556" s="105"/>
    </row>
    <row r="557" spans="1:34" ht="21" customHeight="1">
      <c r="A557" s="305"/>
      <c r="B557" s="305"/>
      <c r="C557" s="305"/>
      <c r="D557" s="111"/>
      <c r="E557" s="112"/>
      <c r="F557" s="112"/>
      <c r="G557" s="1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  <c r="AA557" s="105"/>
      <c r="AB557" s="105"/>
      <c r="AC557" s="105"/>
      <c r="AD557" s="105"/>
      <c r="AE557" s="105"/>
      <c r="AF557" s="105"/>
      <c r="AG557" s="105"/>
      <c r="AH557" s="105"/>
    </row>
    <row r="558" spans="1:34" ht="21" customHeight="1">
      <c r="A558" s="305"/>
      <c r="B558" s="305"/>
      <c r="C558" s="305"/>
      <c r="D558" s="111"/>
      <c r="E558" s="112"/>
      <c r="F558" s="112"/>
      <c r="G558" s="1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05"/>
      <c r="AB558" s="105"/>
      <c r="AC558" s="105"/>
      <c r="AD558" s="105"/>
      <c r="AE558" s="105"/>
      <c r="AF558" s="105"/>
      <c r="AG558" s="105"/>
      <c r="AH558" s="105"/>
    </row>
    <row r="559" spans="1:34" ht="21" customHeight="1">
      <c r="A559" s="305"/>
      <c r="B559" s="305"/>
      <c r="C559" s="305"/>
      <c r="D559" s="111"/>
      <c r="E559" s="112"/>
      <c r="F559" s="112"/>
      <c r="G559" s="1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  <c r="AA559" s="105"/>
      <c r="AB559" s="105"/>
      <c r="AC559" s="105"/>
      <c r="AD559" s="105"/>
      <c r="AE559" s="105"/>
      <c r="AF559" s="105"/>
      <c r="AG559" s="105"/>
      <c r="AH559" s="105"/>
    </row>
    <row r="560" spans="1:34" ht="21" customHeight="1">
      <c r="A560" s="305"/>
      <c r="B560" s="305"/>
      <c r="C560" s="305"/>
      <c r="D560" s="111"/>
      <c r="E560" s="112"/>
      <c r="F560" s="112"/>
      <c r="G560" s="1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  <c r="AA560" s="105"/>
      <c r="AB560" s="105"/>
      <c r="AC560" s="105"/>
      <c r="AD560" s="105"/>
      <c r="AE560" s="105"/>
      <c r="AF560" s="105"/>
      <c r="AG560" s="105"/>
      <c r="AH560" s="105"/>
    </row>
    <row r="561" spans="1:34" ht="21" customHeight="1">
      <c r="A561" s="305"/>
      <c r="B561" s="305"/>
      <c r="C561" s="305"/>
      <c r="D561" s="111"/>
      <c r="E561" s="112"/>
      <c r="F561" s="112"/>
      <c r="G561" s="1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  <c r="Z561" s="115"/>
      <c r="AA561" s="105"/>
      <c r="AB561" s="105"/>
      <c r="AC561" s="105"/>
      <c r="AD561" s="105"/>
      <c r="AE561" s="105"/>
      <c r="AF561" s="105"/>
      <c r="AG561" s="105"/>
      <c r="AH561" s="105"/>
    </row>
    <row r="562" spans="1:34" ht="21" customHeight="1">
      <c r="A562" s="305"/>
      <c r="B562" s="305"/>
      <c r="C562" s="305"/>
      <c r="D562" s="111"/>
      <c r="E562" s="112"/>
      <c r="F562" s="112"/>
      <c r="G562" s="1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  <c r="AA562" s="105"/>
      <c r="AB562" s="105"/>
      <c r="AC562" s="105"/>
      <c r="AD562" s="105"/>
      <c r="AE562" s="105"/>
      <c r="AF562" s="105"/>
      <c r="AG562" s="105"/>
      <c r="AH562" s="105"/>
    </row>
    <row r="563" spans="1:34" ht="21" customHeight="1">
      <c r="A563" s="305"/>
      <c r="B563" s="305"/>
      <c r="C563" s="305"/>
      <c r="D563" s="111"/>
      <c r="E563" s="112"/>
      <c r="F563" s="112"/>
      <c r="G563" s="1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  <c r="AA563" s="105"/>
      <c r="AB563" s="105"/>
      <c r="AC563" s="105"/>
      <c r="AD563" s="105"/>
      <c r="AE563" s="105"/>
      <c r="AF563" s="105"/>
      <c r="AG563" s="105"/>
      <c r="AH563" s="105"/>
    </row>
    <row r="564" spans="1:34" ht="21" customHeight="1">
      <c r="A564" s="305"/>
      <c r="B564" s="305"/>
      <c r="C564" s="305"/>
      <c r="D564" s="111"/>
      <c r="E564" s="112"/>
      <c r="F564" s="112"/>
      <c r="G564" s="1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  <c r="AA564" s="105"/>
      <c r="AB564" s="105"/>
      <c r="AC564" s="105"/>
      <c r="AD564" s="105"/>
      <c r="AE564" s="105"/>
      <c r="AF564" s="105"/>
      <c r="AG564" s="105"/>
      <c r="AH564" s="105"/>
    </row>
    <row r="565" spans="1:34" ht="21" customHeight="1">
      <c r="A565" s="305"/>
      <c r="B565" s="305"/>
      <c r="C565" s="305"/>
      <c r="D565" s="111"/>
      <c r="E565" s="112"/>
      <c r="F565" s="112"/>
      <c r="G565" s="1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  <c r="Z565" s="115"/>
      <c r="AA565" s="105"/>
      <c r="AB565" s="105"/>
      <c r="AC565" s="105"/>
      <c r="AD565" s="105"/>
      <c r="AE565" s="105"/>
      <c r="AF565" s="105"/>
      <c r="AG565" s="105"/>
      <c r="AH565" s="105"/>
    </row>
    <row r="566" spans="1:34" ht="21" customHeight="1">
      <c r="A566" s="305"/>
      <c r="B566" s="305"/>
      <c r="C566" s="305"/>
      <c r="D566" s="111"/>
      <c r="E566" s="112"/>
      <c r="F566" s="112"/>
      <c r="G566" s="1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  <c r="Z566" s="115"/>
      <c r="AA566" s="105"/>
      <c r="AB566" s="105"/>
      <c r="AC566" s="105"/>
      <c r="AD566" s="105"/>
      <c r="AE566" s="105"/>
      <c r="AF566" s="105"/>
      <c r="AG566" s="105"/>
      <c r="AH566" s="105"/>
    </row>
    <row r="567" spans="1:34" ht="21" customHeight="1">
      <c r="A567" s="305"/>
      <c r="B567" s="305"/>
      <c r="C567" s="305"/>
      <c r="D567" s="111"/>
      <c r="E567" s="112"/>
      <c r="F567" s="112"/>
      <c r="G567" s="1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  <c r="Z567" s="115"/>
      <c r="AA567" s="105"/>
      <c r="AB567" s="105"/>
      <c r="AC567" s="105"/>
      <c r="AD567" s="105"/>
      <c r="AE567" s="105"/>
      <c r="AF567" s="105"/>
      <c r="AG567" s="105"/>
      <c r="AH567" s="105"/>
    </row>
    <row r="568" spans="1:34" ht="21" customHeight="1">
      <c r="A568" s="305"/>
      <c r="B568" s="305"/>
      <c r="C568" s="305"/>
      <c r="D568" s="111"/>
      <c r="E568" s="112"/>
      <c r="F568" s="112"/>
      <c r="G568" s="1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  <c r="Z568" s="115"/>
      <c r="AA568" s="105"/>
      <c r="AB568" s="105"/>
      <c r="AC568" s="105"/>
      <c r="AD568" s="105"/>
      <c r="AE568" s="105"/>
      <c r="AF568" s="105"/>
      <c r="AG568" s="105"/>
      <c r="AH568" s="105"/>
    </row>
    <row r="569" spans="1:34" ht="21" customHeight="1">
      <c r="A569" s="305"/>
      <c r="B569" s="305"/>
      <c r="C569" s="305"/>
      <c r="D569" s="111"/>
      <c r="E569" s="112"/>
      <c r="F569" s="112"/>
      <c r="G569" s="1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  <c r="Z569" s="115"/>
      <c r="AA569" s="105"/>
      <c r="AB569" s="105"/>
      <c r="AC569" s="105"/>
      <c r="AD569" s="105"/>
      <c r="AE569" s="105"/>
      <c r="AF569" s="105"/>
      <c r="AG569" s="105"/>
      <c r="AH569" s="105"/>
    </row>
    <row r="570" spans="1:34" ht="21" customHeight="1">
      <c r="A570" s="305"/>
      <c r="B570" s="305"/>
      <c r="C570" s="305"/>
      <c r="D570" s="111"/>
      <c r="E570" s="112"/>
      <c r="F570" s="112"/>
      <c r="G570" s="1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  <c r="Z570" s="115"/>
      <c r="AA570" s="105"/>
      <c r="AB570" s="105"/>
      <c r="AC570" s="105"/>
      <c r="AD570" s="105"/>
      <c r="AE570" s="105"/>
      <c r="AF570" s="105"/>
      <c r="AG570" s="105"/>
      <c r="AH570" s="105"/>
    </row>
    <row r="571" spans="1:34" ht="21" customHeight="1">
      <c r="A571" s="305"/>
      <c r="B571" s="305"/>
      <c r="C571" s="305"/>
      <c r="D571" s="111"/>
      <c r="E571" s="112"/>
      <c r="F571" s="112"/>
      <c r="G571" s="1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  <c r="Z571" s="115"/>
      <c r="AA571" s="105"/>
      <c r="AB571" s="105"/>
      <c r="AC571" s="105"/>
      <c r="AD571" s="105"/>
      <c r="AE571" s="105"/>
      <c r="AF571" s="105"/>
      <c r="AG571" s="105"/>
      <c r="AH571" s="105"/>
    </row>
    <row r="572" spans="1:34" ht="21" customHeight="1">
      <c r="A572" s="305"/>
      <c r="B572" s="305"/>
      <c r="C572" s="305"/>
      <c r="D572" s="111"/>
      <c r="E572" s="112"/>
      <c r="F572" s="112"/>
      <c r="G572" s="1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  <c r="Z572" s="115"/>
      <c r="AA572" s="105"/>
      <c r="AB572" s="105"/>
      <c r="AC572" s="105"/>
      <c r="AD572" s="105"/>
      <c r="AE572" s="105"/>
      <c r="AF572" s="105"/>
      <c r="AG572" s="105"/>
      <c r="AH572" s="105"/>
    </row>
    <row r="573" spans="1:34" ht="21" customHeight="1">
      <c r="A573" s="305"/>
      <c r="B573" s="305"/>
      <c r="C573" s="305"/>
      <c r="D573" s="111"/>
      <c r="E573" s="112"/>
      <c r="F573" s="112"/>
      <c r="G573" s="1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05"/>
      <c r="AB573" s="105"/>
      <c r="AC573" s="105"/>
      <c r="AD573" s="105"/>
      <c r="AE573" s="105"/>
      <c r="AF573" s="105"/>
      <c r="AG573" s="105"/>
      <c r="AH573" s="105"/>
    </row>
    <row r="574" spans="1:34" ht="21" customHeight="1">
      <c r="A574" s="305"/>
      <c r="B574" s="305"/>
      <c r="C574" s="305"/>
      <c r="D574" s="111"/>
      <c r="E574" s="112"/>
      <c r="F574" s="112"/>
      <c r="G574" s="1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  <c r="Z574" s="115"/>
      <c r="AA574" s="105"/>
      <c r="AB574" s="105"/>
      <c r="AC574" s="105"/>
      <c r="AD574" s="105"/>
      <c r="AE574" s="105"/>
      <c r="AF574" s="105"/>
      <c r="AG574" s="105"/>
      <c r="AH574" s="105"/>
    </row>
    <row r="575" spans="1:34" ht="21" customHeight="1">
      <c r="A575" s="305"/>
      <c r="B575" s="305"/>
      <c r="C575" s="305"/>
      <c r="D575" s="111"/>
      <c r="E575" s="112"/>
      <c r="F575" s="112"/>
      <c r="G575" s="1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  <c r="Z575" s="115"/>
      <c r="AA575" s="105"/>
      <c r="AB575" s="105"/>
      <c r="AC575" s="105"/>
      <c r="AD575" s="105"/>
      <c r="AE575" s="105"/>
      <c r="AF575" s="105"/>
      <c r="AG575" s="105"/>
      <c r="AH575" s="105"/>
    </row>
    <row r="576" spans="1:34" ht="21" customHeight="1">
      <c r="A576" s="305"/>
      <c r="B576" s="305"/>
      <c r="C576" s="305"/>
      <c r="D576" s="111"/>
      <c r="E576" s="112"/>
      <c r="F576" s="112"/>
      <c r="G576" s="1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  <c r="Z576" s="115"/>
      <c r="AA576" s="105"/>
      <c r="AB576" s="105"/>
      <c r="AC576" s="105"/>
      <c r="AD576" s="105"/>
      <c r="AE576" s="105"/>
      <c r="AF576" s="105"/>
      <c r="AG576" s="105"/>
      <c r="AH576" s="105"/>
    </row>
    <row r="577" spans="1:34" ht="21" customHeight="1">
      <c r="A577" s="305"/>
      <c r="B577" s="305"/>
      <c r="C577" s="305"/>
      <c r="D577" s="111"/>
      <c r="E577" s="112"/>
      <c r="F577" s="112"/>
      <c r="G577" s="1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  <c r="Z577" s="115"/>
      <c r="AA577" s="105"/>
      <c r="AB577" s="105"/>
      <c r="AC577" s="105"/>
      <c r="AD577" s="105"/>
      <c r="AE577" s="105"/>
      <c r="AF577" s="105"/>
      <c r="AG577" s="105"/>
      <c r="AH577" s="105"/>
    </row>
    <row r="578" spans="1:34" ht="21" customHeight="1">
      <c r="A578" s="305"/>
      <c r="B578" s="305"/>
      <c r="C578" s="305"/>
      <c r="D578" s="111"/>
      <c r="E578" s="112"/>
      <c r="F578" s="112"/>
      <c r="G578" s="1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  <c r="AA578" s="105"/>
      <c r="AB578" s="105"/>
      <c r="AC578" s="105"/>
      <c r="AD578" s="105"/>
      <c r="AE578" s="105"/>
      <c r="AF578" s="105"/>
      <c r="AG578" s="105"/>
      <c r="AH578" s="105"/>
    </row>
    <row r="579" spans="1:34" ht="21" customHeight="1">
      <c r="A579" s="305"/>
      <c r="B579" s="305"/>
      <c r="C579" s="305"/>
      <c r="D579" s="111"/>
      <c r="E579" s="112"/>
      <c r="F579" s="112"/>
      <c r="G579" s="1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05"/>
      <c r="AB579" s="105"/>
      <c r="AC579" s="105"/>
      <c r="AD579" s="105"/>
      <c r="AE579" s="105"/>
      <c r="AF579" s="105"/>
      <c r="AG579" s="105"/>
      <c r="AH579" s="105"/>
    </row>
    <row r="580" spans="1:34" ht="21" customHeight="1">
      <c r="A580" s="305"/>
      <c r="B580" s="305"/>
      <c r="C580" s="305"/>
      <c r="D580" s="111"/>
      <c r="E580" s="112"/>
      <c r="F580" s="112"/>
      <c r="G580" s="1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05"/>
      <c r="AB580" s="105"/>
      <c r="AC580" s="105"/>
      <c r="AD580" s="105"/>
      <c r="AE580" s="105"/>
      <c r="AF580" s="105"/>
      <c r="AG580" s="105"/>
      <c r="AH580" s="105"/>
    </row>
    <row r="581" spans="1:34" ht="21" customHeight="1">
      <c r="A581" s="305"/>
      <c r="B581" s="305"/>
      <c r="C581" s="305"/>
      <c r="D581" s="111"/>
      <c r="E581" s="112"/>
      <c r="F581" s="112"/>
      <c r="G581" s="1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  <c r="Z581" s="115"/>
      <c r="AA581" s="105"/>
      <c r="AB581" s="105"/>
      <c r="AC581" s="105"/>
      <c r="AD581" s="105"/>
      <c r="AE581" s="105"/>
      <c r="AF581" s="105"/>
      <c r="AG581" s="105"/>
      <c r="AH581" s="105"/>
    </row>
    <row r="582" spans="1:34" ht="21" customHeight="1">
      <c r="A582" s="305"/>
      <c r="B582" s="305"/>
      <c r="C582" s="305"/>
      <c r="D582" s="111"/>
      <c r="E582" s="112"/>
      <c r="F582" s="112"/>
      <c r="G582" s="1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  <c r="Z582" s="115"/>
      <c r="AA582" s="105"/>
      <c r="AB582" s="105"/>
      <c r="AC582" s="105"/>
      <c r="AD582" s="105"/>
      <c r="AE582" s="105"/>
      <c r="AF582" s="105"/>
      <c r="AG582" s="105"/>
      <c r="AH582" s="105"/>
    </row>
    <row r="583" spans="1:34" ht="21" customHeight="1">
      <c r="A583" s="305"/>
      <c r="B583" s="305"/>
      <c r="C583" s="305"/>
      <c r="D583" s="111"/>
      <c r="E583" s="112"/>
      <c r="F583" s="112"/>
      <c r="G583" s="1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  <c r="Z583" s="115"/>
      <c r="AA583" s="105"/>
      <c r="AB583" s="105"/>
      <c r="AC583" s="105"/>
      <c r="AD583" s="105"/>
      <c r="AE583" s="105"/>
      <c r="AF583" s="105"/>
      <c r="AG583" s="105"/>
      <c r="AH583" s="105"/>
    </row>
    <row r="584" spans="1:34" ht="21" customHeight="1">
      <c r="A584" s="305"/>
      <c r="B584" s="305"/>
      <c r="C584" s="305"/>
      <c r="D584" s="111"/>
      <c r="E584" s="112"/>
      <c r="F584" s="112"/>
      <c r="G584" s="1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  <c r="Z584" s="115"/>
      <c r="AA584" s="105"/>
      <c r="AB584" s="105"/>
      <c r="AC584" s="105"/>
      <c r="AD584" s="105"/>
      <c r="AE584" s="105"/>
      <c r="AF584" s="105"/>
      <c r="AG584" s="105"/>
      <c r="AH584" s="105"/>
    </row>
    <row r="585" spans="1:34" ht="21" customHeight="1">
      <c r="A585" s="305"/>
      <c r="B585" s="305"/>
      <c r="C585" s="305"/>
      <c r="D585" s="111"/>
      <c r="E585" s="112"/>
      <c r="F585" s="112"/>
      <c r="G585" s="1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  <c r="Z585" s="115"/>
      <c r="AA585" s="105"/>
      <c r="AB585" s="105"/>
      <c r="AC585" s="105"/>
      <c r="AD585" s="105"/>
      <c r="AE585" s="105"/>
      <c r="AF585" s="105"/>
      <c r="AG585" s="105"/>
      <c r="AH585" s="105"/>
    </row>
    <row r="586" spans="1:34" ht="21" customHeight="1">
      <c r="A586" s="305"/>
      <c r="B586" s="305"/>
      <c r="C586" s="305"/>
      <c r="D586" s="111"/>
      <c r="E586" s="112"/>
      <c r="F586" s="112"/>
      <c r="G586" s="1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05"/>
      <c r="AB586" s="105"/>
      <c r="AC586" s="105"/>
      <c r="AD586" s="105"/>
      <c r="AE586" s="105"/>
      <c r="AF586" s="105"/>
      <c r="AG586" s="105"/>
      <c r="AH586" s="105"/>
    </row>
    <row r="587" spans="1:34" ht="21" customHeight="1">
      <c r="A587" s="305"/>
      <c r="B587" s="305"/>
      <c r="C587" s="305"/>
      <c r="D587" s="111"/>
      <c r="E587" s="112"/>
      <c r="F587" s="112"/>
      <c r="G587" s="1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05"/>
      <c r="AB587" s="105"/>
      <c r="AC587" s="105"/>
      <c r="AD587" s="105"/>
      <c r="AE587" s="105"/>
      <c r="AF587" s="105"/>
      <c r="AG587" s="105"/>
      <c r="AH587" s="105"/>
    </row>
    <row r="588" spans="1:34" ht="21" customHeight="1">
      <c r="A588" s="305"/>
      <c r="B588" s="305"/>
      <c r="C588" s="305"/>
      <c r="D588" s="111"/>
      <c r="E588" s="112"/>
      <c r="F588" s="112"/>
      <c r="G588" s="1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  <c r="AA588" s="105"/>
      <c r="AB588" s="105"/>
      <c r="AC588" s="105"/>
      <c r="AD588" s="105"/>
      <c r="AE588" s="105"/>
      <c r="AF588" s="105"/>
      <c r="AG588" s="105"/>
      <c r="AH588" s="105"/>
    </row>
    <row r="589" spans="1:34" ht="21" customHeight="1">
      <c r="A589" s="305"/>
      <c r="B589" s="305"/>
      <c r="C589" s="305"/>
      <c r="D589" s="111"/>
      <c r="E589" s="112"/>
      <c r="F589" s="112"/>
      <c r="G589" s="1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  <c r="Z589" s="115"/>
      <c r="AA589" s="105"/>
      <c r="AB589" s="105"/>
      <c r="AC589" s="105"/>
      <c r="AD589" s="105"/>
      <c r="AE589" s="105"/>
      <c r="AF589" s="105"/>
      <c r="AG589" s="105"/>
      <c r="AH589" s="105"/>
    </row>
    <row r="590" spans="1:34" ht="21" customHeight="1">
      <c r="A590" s="305"/>
      <c r="B590" s="305"/>
      <c r="C590" s="305"/>
      <c r="D590" s="111"/>
      <c r="E590" s="112"/>
      <c r="F590" s="112"/>
      <c r="G590" s="1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  <c r="Z590" s="115"/>
      <c r="AA590" s="105"/>
      <c r="AB590" s="105"/>
      <c r="AC590" s="105"/>
      <c r="AD590" s="105"/>
      <c r="AE590" s="105"/>
      <c r="AF590" s="105"/>
      <c r="AG590" s="105"/>
      <c r="AH590" s="105"/>
    </row>
    <row r="591" spans="1:34" ht="21" customHeight="1">
      <c r="A591" s="305"/>
      <c r="B591" s="305"/>
      <c r="C591" s="305"/>
      <c r="D591" s="111"/>
      <c r="E591" s="112"/>
      <c r="F591" s="112"/>
      <c r="G591" s="1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  <c r="AA591" s="105"/>
      <c r="AB591" s="105"/>
      <c r="AC591" s="105"/>
      <c r="AD591" s="105"/>
      <c r="AE591" s="105"/>
      <c r="AF591" s="105"/>
      <c r="AG591" s="105"/>
      <c r="AH591" s="105"/>
    </row>
    <row r="592" spans="1:34" ht="21" customHeight="1">
      <c r="A592" s="305"/>
      <c r="B592" s="305"/>
      <c r="C592" s="305"/>
      <c r="D592" s="111"/>
      <c r="E592" s="112"/>
      <c r="F592" s="112"/>
      <c r="G592" s="1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  <c r="Z592" s="115"/>
      <c r="AA592" s="105"/>
      <c r="AB592" s="105"/>
      <c r="AC592" s="105"/>
      <c r="AD592" s="105"/>
      <c r="AE592" s="105"/>
      <c r="AF592" s="105"/>
      <c r="AG592" s="105"/>
      <c r="AH592" s="105"/>
    </row>
    <row r="593" spans="1:34" ht="21" customHeight="1">
      <c r="A593" s="305"/>
      <c r="B593" s="305"/>
      <c r="C593" s="305"/>
      <c r="D593" s="111"/>
      <c r="E593" s="112"/>
      <c r="F593" s="112"/>
      <c r="G593" s="1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  <c r="AA593" s="105"/>
      <c r="AB593" s="105"/>
      <c r="AC593" s="105"/>
      <c r="AD593" s="105"/>
      <c r="AE593" s="105"/>
      <c r="AF593" s="105"/>
      <c r="AG593" s="105"/>
      <c r="AH593" s="105"/>
    </row>
    <row r="594" spans="1:34" ht="21" customHeight="1">
      <c r="A594" s="305"/>
      <c r="B594" s="305"/>
      <c r="C594" s="305"/>
      <c r="D594" s="111"/>
      <c r="E594" s="112"/>
      <c r="F594" s="112"/>
      <c r="G594" s="1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  <c r="Z594" s="115"/>
      <c r="AA594" s="105"/>
      <c r="AB594" s="105"/>
      <c r="AC594" s="105"/>
      <c r="AD594" s="105"/>
      <c r="AE594" s="105"/>
      <c r="AF594" s="105"/>
      <c r="AG594" s="105"/>
      <c r="AH594" s="105"/>
    </row>
    <row r="595" spans="1:34" ht="21" customHeight="1">
      <c r="A595" s="305"/>
      <c r="B595" s="305"/>
      <c r="C595" s="305"/>
      <c r="D595" s="111"/>
      <c r="E595" s="112"/>
      <c r="F595" s="112"/>
      <c r="G595" s="1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  <c r="Z595" s="115"/>
      <c r="AA595" s="105"/>
      <c r="AB595" s="105"/>
      <c r="AC595" s="105"/>
      <c r="AD595" s="105"/>
      <c r="AE595" s="105"/>
      <c r="AF595" s="105"/>
      <c r="AG595" s="105"/>
      <c r="AH595" s="105"/>
    </row>
    <row r="596" spans="1:34" ht="21" customHeight="1">
      <c r="A596" s="305"/>
      <c r="B596" s="305"/>
      <c r="C596" s="305"/>
      <c r="D596" s="111"/>
      <c r="E596" s="112"/>
      <c r="F596" s="112"/>
      <c r="G596" s="1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  <c r="Z596" s="115"/>
      <c r="AA596" s="105"/>
      <c r="AB596" s="105"/>
      <c r="AC596" s="105"/>
      <c r="AD596" s="105"/>
      <c r="AE596" s="105"/>
      <c r="AF596" s="105"/>
      <c r="AG596" s="105"/>
      <c r="AH596" s="105"/>
    </row>
    <row r="597" spans="1:34" ht="21" customHeight="1">
      <c r="A597" s="305"/>
      <c r="B597" s="305"/>
      <c r="C597" s="305"/>
      <c r="D597" s="111"/>
      <c r="E597" s="112"/>
      <c r="F597" s="112"/>
      <c r="G597" s="1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05"/>
      <c r="AB597" s="105"/>
      <c r="AC597" s="105"/>
      <c r="AD597" s="105"/>
      <c r="AE597" s="105"/>
      <c r="AF597" s="105"/>
      <c r="AG597" s="105"/>
      <c r="AH597" s="105"/>
    </row>
    <row r="598" spans="1:34" ht="21" customHeight="1">
      <c r="A598" s="305"/>
      <c r="B598" s="305"/>
      <c r="C598" s="305"/>
      <c r="D598" s="111"/>
      <c r="E598" s="112"/>
      <c r="F598" s="112"/>
      <c r="G598" s="1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  <c r="AA598" s="105"/>
      <c r="AB598" s="105"/>
      <c r="AC598" s="105"/>
      <c r="AD598" s="105"/>
      <c r="AE598" s="105"/>
      <c r="AF598" s="105"/>
      <c r="AG598" s="105"/>
      <c r="AH598" s="105"/>
    </row>
    <row r="599" spans="1:34" ht="21" customHeight="1">
      <c r="A599" s="305"/>
      <c r="B599" s="305"/>
      <c r="C599" s="305"/>
      <c r="D599" s="111"/>
      <c r="E599" s="112"/>
      <c r="F599" s="112"/>
      <c r="G599" s="1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  <c r="AA599" s="105"/>
      <c r="AB599" s="105"/>
      <c r="AC599" s="105"/>
      <c r="AD599" s="105"/>
      <c r="AE599" s="105"/>
      <c r="AF599" s="105"/>
      <c r="AG599" s="105"/>
      <c r="AH599" s="105"/>
    </row>
    <row r="600" spans="1:34" ht="21" customHeight="1">
      <c r="A600" s="305"/>
      <c r="B600" s="305"/>
      <c r="C600" s="305"/>
      <c r="D600" s="111"/>
      <c r="E600" s="112"/>
      <c r="F600" s="112"/>
      <c r="G600" s="1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  <c r="AA600" s="105"/>
      <c r="AB600" s="105"/>
      <c r="AC600" s="105"/>
      <c r="AD600" s="105"/>
      <c r="AE600" s="105"/>
      <c r="AF600" s="105"/>
      <c r="AG600" s="105"/>
      <c r="AH600" s="105"/>
    </row>
    <row r="601" spans="1:34" ht="21" customHeight="1">
      <c r="A601" s="305"/>
      <c r="B601" s="305"/>
      <c r="C601" s="305"/>
      <c r="D601" s="111"/>
      <c r="E601" s="112"/>
      <c r="F601" s="112"/>
      <c r="G601" s="1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  <c r="Z601" s="115"/>
      <c r="AA601" s="105"/>
      <c r="AB601" s="105"/>
      <c r="AC601" s="105"/>
      <c r="AD601" s="105"/>
      <c r="AE601" s="105"/>
      <c r="AF601" s="105"/>
      <c r="AG601" s="105"/>
      <c r="AH601" s="105"/>
    </row>
    <row r="602" spans="1:34" ht="21" customHeight="1">
      <c r="A602" s="305"/>
      <c r="B602" s="305"/>
      <c r="C602" s="305"/>
      <c r="D602" s="111"/>
      <c r="E602" s="112"/>
      <c r="F602" s="112"/>
      <c r="G602" s="1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  <c r="AA602" s="105"/>
      <c r="AB602" s="105"/>
      <c r="AC602" s="105"/>
      <c r="AD602" s="105"/>
      <c r="AE602" s="105"/>
      <c r="AF602" s="105"/>
      <c r="AG602" s="105"/>
      <c r="AH602" s="105"/>
    </row>
    <row r="603" spans="1:34" ht="21" customHeight="1">
      <c r="A603" s="305"/>
      <c r="B603" s="305"/>
      <c r="C603" s="305"/>
      <c r="D603" s="111"/>
      <c r="E603" s="112"/>
      <c r="F603" s="112"/>
      <c r="G603" s="1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  <c r="AA603" s="105"/>
      <c r="AB603" s="105"/>
      <c r="AC603" s="105"/>
      <c r="AD603" s="105"/>
      <c r="AE603" s="105"/>
      <c r="AF603" s="105"/>
      <c r="AG603" s="105"/>
      <c r="AH603" s="105"/>
    </row>
    <row r="604" spans="1:34" ht="21" customHeight="1">
      <c r="A604" s="305"/>
      <c r="B604" s="305"/>
      <c r="C604" s="305"/>
      <c r="D604" s="111"/>
      <c r="E604" s="112"/>
      <c r="F604" s="112"/>
      <c r="G604" s="1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  <c r="AA604" s="105"/>
      <c r="AB604" s="105"/>
      <c r="AC604" s="105"/>
      <c r="AD604" s="105"/>
      <c r="AE604" s="105"/>
      <c r="AF604" s="105"/>
      <c r="AG604" s="105"/>
      <c r="AH604" s="105"/>
    </row>
    <row r="605" spans="1:34" ht="21" customHeight="1">
      <c r="A605" s="305"/>
      <c r="B605" s="305"/>
      <c r="C605" s="305"/>
      <c r="D605" s="111"/>
      <c r="E605" s="112"/>
      <c r="F605" s="112"/>
      <c r="G605" s="1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  <c r="Z605" s="115"/>
      <c r="AA605" s="105"/>
      <c r="AB605" s="105"/>
      <c r="AC605" s="105"/>
      <c r="AD605" s="105"/>
      <c r="AE605" s="105"/>
      <c r="AF605" s="105"/>
      <c r="AG605" s="105"/>
      <c r="AH605" s="105"/>
    </row>
    <row r="606" spans="1:34" ht="21" customHeight="1">
      <c r="A606" s="305"/>
      <c r="B606" s="305"/>
      <c r="C606" s="305"/>
      <c r="D606" s="111"/>
      <c r="E606" s="112"/>
      <c r="F606" s="112"/>
      <c r="G606" s="1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  <c r="AA606" s="105"/>
      <c r="AB606" s="105"/>
      <c r="AC606" s="105"/>
      <c r="AD606" s="105"/>
      <c r="AE606" s="105"/>
      <c r="AF606" s="105"/>
      <c r="AG606" s="105"/>
      <c r="AH606" s="105"/>
    </row>
    <row r="607" spans="1:34" ht="21" customHeight="1">
      <c r="A607" s="305"/>
      <c r="B607" s="305"/>
      <c r="C607" s="305"/>
      <c r="D607" s="111"/>
      <c r="E607" s="112"/>
      <c r="F607" s="112"/>
      <c r="G607" s="1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  <c r="Z607" s="115"/>
      <c r="AA607" s="105"/>
      <c r="AB607" s="105"/>
      <c r="AC607" s="105"/>
      <c r="AD607" s="105"/>
      <c r="AE607" s="105"/>
      <c r="AF607" s="105"/>
      <c r="AG607" s="105"/>
      <c r="AH607" s="105"/>
    </row>
    <row r="608" spans="1:34" ht="21" customHeight="1">
      <c r="A608" s="305"/>
      <c r="B608" s="305"/>
      <c r="C608" s="305"/>
      <c r="D608" s="111"/>
      <c r="E608" s="112"/>
      <c r="F608" s="112"/>
      <c r="G608" s="1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  <c r="Z608" s="115"/>
      <c r="AA608" s="105"/>
      <c r="AB608" s="105"/>
      <c r="AC608" s="105"/>
      <c r="AD608" s="105"/>
      <c r="AE608" s="105"/>
      <c r="AF608" s="105"/>
      <c r="AG608" s="105"/>
      <c r="AH608" s="105"/>
    </row>
    <row r="609" spans="1:34" ht="21" customHeight="1">
      <c r="A609" s="305"/>
      <c r="B609" s="305"/>
      <c r="C609" s="305"/>
      <c r="D609" s="111"/>
      <c r="E609" s="112"/>
      <c r="F609" s="112"/>
      <c r="G609" s="1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  <c r="AA609" s="105"/>
      <c r="AB609" s="105"/>
      <c r="AC609" s="105"/>
      <c r="AD609" s="105"/>
      <c r="AE609" s="105"/>
      <c r="AF609" s="105"/>
      <c r="AG609" s="105"/>
      <c r="AH609" s="105"/>
    </row>
    <row r="610" spans="1:34" ht="21" customHeight="1">
      <c r="A610" s="305"/>
      <c r="B610" s="305"/>
      <c r="C610" s="305"/>
      <c r="D610" s="111"/>
      <c r="E610" s="112"/>
      <c r="F610" s="112"/>
      <c r="G610" s="1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  <c r="AA610" s="105"/>
      <c r="AB610" s="105"/>
      <c r="AC610" s="105"/>
      <c r="AD610" s="105"/>
      <c r="AE610" s="105"/>
      <c r="AF610" s="105"/>
      <c r="AG610" s="105"/>
      <c r="AH610" s="105"/>
    </row>
    <row r="611" spans="1:34" ht="21" customHeight="1">
      <c r="A611" s="305"/>
      <c r="B611" s="305"/>
      <c r="C611" s="305"/>
      <c r="D611" s="111"/>
      <c r="E611" s="112"/>
      <c r="F611" s="112"/>
      <c r="G611" s="1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  <c r="Z611" s="115"/>
      <c r="AA611" s="105"/>
      <c r="AB611" s="105"/>
      <c r="AC611" s="105"/>
      <c r="AD611" s="105"/>
      <c r="AE611" s="105"/>
      <c r="AF611" s="105"/>
      <c r="AG611" s="105"/>
      <c r="AH611" s="105"/>
    </row>
    <row r="612" spans="1:34" ht="21" customHeight="1">
      <c r="A612" s="305"/>
      <c r="B612" s="305"/>
      <c r="C612" s="305"/>
      <c r="D612" s="111"/>
      <c r="E612" s="112"/>
      <c r="F612" s="112"/>
      <c r="G612" s="1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  <c r="Z612" s="115"/>
      <c r="AA612" s="105"/>
      <c r="AB612" s="105"/>
      <c r="AC612" s="105"/>
      <c r="AD612" s="105"/>
      <c r="AE612" s="105"/>
      <c r="AF612" s="105"/>
      <c r="AG612" s="105"/>
      <c r="AH612" s="105"/>
    </row>
    <row r="613" spans="1:34" ht="21" customHeight="1">
      <c r="A613" s="305"/>
      <c r="B613" s="305"/>
      <c r="C613" s="305"/>
      <c r="D613" s="111"/>
      <c r="E613" s="112"/>
      <c r="F613" s="112"/>
      <c r="G613" s="1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  <c r="Z613" s="115"/>
      <c r="AA613" s="105"/>
      <c r="AB613" s="105"/>
      <c r="AC613" s="105"/>
      <c r="AD613" s="105"/>
      <c r="AE613" s="105"/>
      <c r="AF613" s="105"/>
      <c r="AG613" s="105"/>
      <c r="AH613" s="105"/>
    </row>
    <row r="614" spans="1:34" ht="21" customHeight="1">
      <c r="A614" s="305"/>
      <c r="B614" s="305"/>
      <c r="C614" s="305"/>
      <c r="D614" s="111"/>
      <c r="E614" s="112"/>
      <c r="F614" s="112"/>
      <c r="G614" s="1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  <c r="Z614" s="115"/>
      <c r="AA614" s="105"/>
      <c r="AB614" s="105"/>
      <c r="AC614" s="105"/>
      <c r="AD614" s="105"/>
      <c r="AE614" s="105"/>
      <c r="AF614" s="105"/>
      <c r="AG614" s="105"/>
      <c r="AH614" s="105"/>
    </row>
    <row r="615" spans="1:34" ht="21" customHeight="1">
      <c r="A615" s="305"/>
      <c r="B615" s="305"/>
      <c r="C615" s="305"/>
      <c r="D615" s="111"/>
      <c r="E615" s="112"/>
      <c r="F615" s="112"/>
      <c r="G615" s="1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  <c r="Z615" s="115"/>
      <c r="AA615" s="105"/>
      <c r="AB615" s="105"/>
      <c r="AC615" s="105"/>
      <c r="AD615" s="105"/>
      <c r="AE615" s="105"/>
      <c r="AF615" s="105"/>
      <c r="AG615" s="105"/>
      <c r="AH615" s="105"/>
    </row>
    <row r="616" spans="1:34" ht="21" customHeight="1">
      <c r="A616" s="305"/>
      <c r="B616" s="305"/>
      <c r="C616" s="305"/>
      <c r="D616" s="111"/>
      <c r="E616" s="112"/>
      <c r="F616" s="112"/>
      <c r="G616" s="1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  <c r="Z616" s="115"/>
      <c r="AA616" s="105"/>
      <c r="AB616" s="105"/>
      <c r="AC616" s="105"/>
      <c r="AD616" s="105"/>
      <c r="AE616" s="105"/>
      <c r="AF616" s="105"/>
      <c r="AG616" s="105"/>
      <c r="AH616" s="105"/>
    </row>
    <row r="617" spans="1:34" ht="21" customHeight="1">
      <c r="A617" s="305"/>
      <c r="B617" s="305"/>
      <c r="C617" s="305"/>
      <c r="D617" s="111"/>
      <c r="E617" s="112"/>
      <c r="F617" s="112"/>
      <c r="G617" s="1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  <c r="Z617" s="115"/>
      <c r="AA617" s="105"/>
      <c r="AB617" s="105"/>
      <c r="AC617" s="105"/>
      <c r="AD617" s="105"/>
      <c r="AE617" s="105"/>
      <c r="AF617" s="105"/>
      <c r="AG617" s="105"/>
      <c r="AH617" s="105"/>
    </row>
    <row r="618" spans="1:34" ht="21" customHeight="1">
      <c r="A618" s="305"/>
      <c r="B618" s="305"/>
      <c r="C618" s="305"/>
      <c r="D618" s="111"/>
      <c r="E618" s="112"/>
      <c r="F618" s="112"/>
      <c r="G618" s="1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  <c r="AA618" s="105"/>
      <c r="AB618" s="105"/>
      <c r="AC618" s="105"/>
      <c r="AD618" s="105"/>
      <c r="AE618" s="105"/>
      <c r="AF618" s="105"/>
      <c r="AG618" s="105"/>
      <c r="AH618" s="105"/>
    </row>
    <row r="619" spans="1:34" ht="21" customHeight="1">
      <c r="A619" s="305"/>
      <c r="B619" s="305"/>
      <c r="C619" s="305"/>
      <c r="D619" s="111"/>
      <c r="E619" s="112"/>
      <c r="F619" s="112"/>
      <c r="G619" s="1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  <c r="AA619" s="105"/>
      <c r="AB619" s="105"/>
      <c r="AC619" s="105"/>
      <c r="AD619" s="105"/>
      <c r="AE619" s="105"/>
      <c r="AF619" s="105"/>
      <c r="AG619" s="105"/>
      <c r="AH619" s="105"/>
    </row>
    <row r="620" spans="1:34" ht="21" customHeight="1">
      <c r="A620" s="305"/>
      <c r="B620" s="305"/>
      <c r="C620" s="305"/>
      <c r="D620" s="111"/>
      <c r="E620" s="112"/>
      <c r="F620" s="112"/>
      <c r="G620" s="1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  <c r="AA620" s="105"/>
      <c r="AB620" s="105"/>
      <c r="AC620" s="105"/>
      <c r="AD620" s="105"/>
      <c r="AE620" s="105"/>
      <c r="AF620" s="105"/>
      <c r="AG620" s="105"/>
      <c r="AH620" s="105"/>
    </row>
    <row r="621" spans="1:34" ht="21" customHeight="1">
      <c r="A621" s="305"/>
      <c r="B621" s="305"/>
      <c r="C621" s="305"/>
      <c r="D621" s="111"/>
      <c r="E621" s="112"/>
      <c r="F621" s="112"/>
      <c r="G621" s="1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  <c r="Z621" s="115"/>
      <c r="AA621" s="105"/>
      <c r="AB621" s="105"/>
      <c r="AC621" s="105"/>
      <c r="AD621" s="105"/>
      <c r="AE621" s="105"/>
      <c r="AF621" s="105"/>
      <c r="AG621" s="105"/>
      <c r="AH621" s="105"/>
    </row>
    <row r="622" spans="1:34" ht="21" customHeight="1">
      <c r="A622" s="305"/>
      <c r="B622" s="305"/>
      <c r="C622" s="305"/>
      <c r="D622" s="111"/>
      <c r="E622" s="112"/>
      <c r="F622" s="112"/>
      <c r="G622" s="1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  <c r="Z622" s="115"/>
      <c r="AA622" s="105"/>
      <c r="AB622" s="105"/>
      <c r="AC622" s="105"/>
      <c r="AD622" s="105"/>
      <c r="AE622" s="105"/>
      <c r="AF622" s="105"/>
      <c r="AG622" s="105"/>
      <c r="AH622" s="105"/>
    </row>
    <row r="623" spans="1:34" ht="21" customHeight="1">
      <c r="A623" s="305"/>
      <c r="B623" s="305"/>
      <c r="C623" s="305"/>
      <c r="D623" s="111"/>
      <c r="E623" s="112"/>
      <c r="F623" s="112"/>
      <c r="G623" s="1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  <c r="Z623" s="115"/>
      <c r="AA623" s="105"/>
      <c r="AB623" s="105"/>
      <c r="AC623" s="105"/>
      <c r="AD623" s="105"/>
      <c r="AE623" s="105"/>
      <c r="AF623" s="105"/>
      <c r="AG623" s="105"/>
      <c r="AH623" s="105"/>
    </row>
    <row r="624" spans="1:34" ht="21" customHeight="1">
      <c r="A624" s="305"/>
      <c r="B624" s="305"/>
      <c r="C624" s="305"/>
      <c r="D624" s="111"/>
      <c r="E624" s="112"/>
      <c r="F624" s="112"/>
      <c r="G624" s="1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  <c r="Z624" s="115"/>
      <c r="AA624" s="105"/>
      <c r="AB624" s="105"/>
      <c r="AC624" s="105"/>
      <c r="AD624" s="105"/>
      <c r="AE624" s="105"/>
      <c r="AF624" s="105"/>
      <c r="AG624" s="105"/>
      <c r="AH624" s="105"/>
    </row>
    <row r="625" spans="1:34" ht="21" customHeight="1">
      <c r="A625" s="305"/>
      <c r="B625" s="305"/>
      <c r="C625" s="305"/>
      <c r="D625" s="111"/>
      <c r="E625" s="112"/>
      <c r="F625" s="112"/>
      <c r="G625" s="1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  <c r="Z625" s="115"/>
      <c r="AA625" s="105"/>
      <c r="AB625" s="105"/>
      <c r="AC625" s="105"/>
      <c r="AD625" s="105"/>
      <c r="AE625" s="105"/>
      <c r="AF625" s="105"/>
      <c r="AG625" s="105"/>
      <c r="AH625" s="105"/>
    </row>
    <row r="626" spans="1:34" ht="21" customHeight="1">
      <c r="A626" s="305"/>
      <c r="B626" s="305"/>
      <c r="C626" s="305"/>
      <c r="D626" s="111"/>
      <c r="E626" s="112"/>
      <c r="F626" s="112"/>
      <c r="G626" s="1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  <c r="Z626" s="115"/>
      <c r="AA626" s="105"/>
      <c r="AB626" s="105"/>
      <c r="AC626" s="105"/>
      <c r="AD626" s="105"/>
      <c r="AE626" s="105"/>
      <c r="AF626" s="105"/>
      <c r="AG626" s="105"/>
      <c r="AH626" s="105"/>
    </row>
    <row r="627" spans="1:34" ht="21" customHeight="1">
      <c r="A627" s="305"/>
      <c r="B627" s="305"/>
      <c r="C627" s="305"/>
      <c r="D627" s="111"/>
      <c r="E627" s="112"/>
      <c r="F627" s="112"/>
      <c r="G627" s="1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  <c r="Z627" s="115"/>
      <c r="AA627" s="105"/>
      <c r="AB627" s="105"/>
      <c r="AC627" s="105"/>
      <c r="AD627" s="105"/>
      <c r="AE627" s="105"/>
      <c r="AF627" s="105"/>
      <c r="AG627" s="105"/>
      <c r="AH627" s="105"/>
    </row>
    <row r="628" spans="1:34" ht="21" customHeight="1">
      <c r="A628" s="305"/>
      <c r="B628" s="305"/>
      <c r="C628" s="305"/>
      <c r="D628" s="111"/>
      <c r="E628" s="112"/>
      <c r="F628" s="112"/>
      <c r="G628" s="1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  <c r="Z628" s="115"/>
      <c r="AA628" s="105"/>
      <c r="AB628" s="105"/>
      <c r="AC628" s="105"/>
      <c r="AD628" s="105"/>
      <c r="AE628" s="105"/>
      <c r="AF628" s="105"/>
      <c r="AG628" s="105"/>
      <c r="AH628" s="105"/>
    </row>
    <row r="629" spans="1:34" ht="21" customHeight="1">
      <c r="A629" s="305"/>
      <c r="B629" s="305"/>
      <c r="C629" s="305"/>
      <c r="D629" s="111"/>
      <c r="E629" s="112"/>
      <c r="F629" s="112"/>
      <c r="G629" s="1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  <c r="Z629" s="115"/>
      <c r="AA629" s="105"/>
      <c r="AB629" s="105"/>
      <c r="AC629" s="105"/>
      <c r="AD629" s="105"/>
      <c r="AE629" s="105"/>
      <c r="AF629" s="105"/>
      <c r="AG629" s="105"/>
      <c r="AH629" s="105"/>
    </row>
    <row r="630" spans="1:34" ht="21" customHeight="1">
      <c r="A630" s="305"/>
      <c r="B630" s="305"/>
      <c r="C630" s="305"/>
      <c r="D630" s="111"/>
      <c r="E630" s="112"/>
      <c r="F630" s="112"/>
      <c r="G630" s="1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  <c r="Z630" s="115"/>
      <c r="AA630" s="105"/>
      <c r="AB630" s="105"/>
      <c r="AC630" s="105"/>
      <c r="AD630" s="105"/>
      <c r="AE630" s="105"/>
      <c r="AF630" s="105"/>
      <c r="AG630" s="105"/>
      <c r="AH630" s="105"/>
    </row>
    <row r="631" spans="1:34" ht="21" customHeight="1">
      <c r="A631" s="305"/>
      <c r="B631" s="305"/>
      <c r="C631" s="305"/>
      <c r="D631" s="111"/>
      <c r="E631" s="112"/>
      <c r="F631" s="112"/>
      <c r="G631" s="1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  <c r="Z631" s="115"/>
      <c r="AA631" s="105"/>
      <c r="AB631" s="105"/>
      <c r="AC631" s="105"/>
      <c r="AD631" s="105"/>
      <c r="AE631" s="105"/>
      <c r="AF631" s="105"/>
      <c r="AG631" s="105"/>
      <c r="AH631" s="105"/>
    </row>
    <row r="632" spans="1:34" ht="21" customHeight="1">
      <c r="A632" s="305"/>
      <c r="B632" s="305"/>
      <c r="C632" s="305"/>
      <c r="D632" s="111"/>
      <c r="E632" s="112"/>
      <c r="F632" s="112"/>
      <c r="G632" s="1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  <c r="AA632" s="105"/>
      <c r="AB632" s="105"/>
      <c r="AC632" s="105"/>
      <c r="AD632" s="105"/>
      <c r="AE632" s="105"/>
      <c r="AF632" s="105"/>
      <c r="AG632" s="105"/>
      <c r="AH632" s="105"/>
    </row>
    <row r="633" spans="1:34" ht="21" customHeight="1">
      <c r="A633" s="305"/>
      <c r="B633" s="305"/>
      <c r="C633" s="305"/>
      <c r="D633" s="111"/>
      <c r="E633" s="112"/>
      <c r="F633" s="112"/>
      <c r="G633" s="1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  <c r="Z633" s="115"/>
      <c r="AA633" s="105"/>
      <c r="AB633" s="105"/>
      <c r="AC633" s="105"/>
      <c r="AD633" s="105"/>
      <c r="AE633" s="105"/>
      <c r="AF633" s="105"/>
      <c r="AG633" s="105"/>
      <c r="AH633" s="105"/>
    </row>
    <row r="634" spans="1:34" ht="21" customHeight="1">
      <c r="A634" s="305"/>
      <c r="B634" s="305"/>
      <c r="C634" s="305"/>
      <c r="D634" s="111"/>
      <c r="E634" s="112"/>
      <c r="F634" s="112"/>
      <c r="G634" s="1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  <c r="Z634" s="115"/>
      <c r="AA634" s="105"/>
      <c r="AB634" s="105"/>
      <c r="AC634" s="105"/>
      <c r="AD634" s="105"/>
      <c r="AE634" s="105"/>
      <c r="AF634" s="105"/>
      <c r="AG634" s="105"/>
      <c r="AH634" s="105"/>
    </row>
    <row r="635" spans="1:34" ht="21" customHeight="1">
      <c r="A635" s="305"/>
      <c r="B635" s="305"/>
      <c r="C635" s="305"/>
      <c r="D635" s="111"/>
      <c r="E635" s="112"/>
      <c r="F635" s="112"/>
      <c r="G635" s="1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  <c r="AA635" s="105"/>
      <c r="AB635" s="105"/>
      <c r="AC635" s="105"/>
      <c r="AD635" s="105"/>
      <c r="AE635" s="105"/>
      <c r="AF635" s="105"/>
      <c r="AG635" s="105"/>
      <c r="AH635" s="105"/>
    </row>
    <row r="636" spans="1:34" ht="21" customHeight="1">
      <c r="A636" s="305"/>
      <c r="B636" s="305"/>
      <c r="C636" s="305"/>
      <c r="D636" s="111"/>
      <c r="E636" s="112"/>
      <c r="F636" s="112"/>
      <c r="G636" s="1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  <c r="AA636" s="105"/>
      <c r="AB636" s="105"/>
      <c r="AC636" s="105"/>
      <c r="AD636" s="105"/>
      <c r="AE636" s="105"/>
      <c r="AF636" s="105"/>
      <c r="AG636" s="105"/>
      <c r="AH636" s="105"/>
    </row>
    <row r="637" spans="1:34" ht="21" customHeight="1">
      <c r="A637" s="305"/>
      <c r="B637" s="305"/>
      <c r="C637" s="305"/>
      <c r="D637" s="111"/>
      <c r="E637" s="112"/>
      <c r="F637" s="112"/>
      <c r="G637" s="1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  <c r="AA637" s="105"/>
      <c r="AB637" s="105"/>
      <c r="AC637" s="105"/>
      <c r="AD637" s="105"/>
      <c r="AE637" s="105"/>
      <c r="AF637" s="105"/>
      <c r="AG637" s="105"/>
      <c r="AH637" s="105"/>
    </row>
    <row r="638" spans="1:34" ht="21" customHeight="1">
      <c r="A638" s="305"/>
      <c r="B638" s="305"/>
      <c r="C638" s="305"/>
      <c r="D638" s="111"/>
      <c r="E638" s="112"/>
      <c r="F638" s="112"/>
      <c r="G638" s="1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  <c r="AA638" s="105"/>
      <c r="AB638" s="105"/>
      <c r="AC638" s="105"/>
      <c r="AD638" s="105"/>
      <c r="AE638" s="105"/>
      <c r="AF638" s="105"/>
      <c r="AG638" s="105"/>
      <c r="AH638" s="105"/>
    </row>
    <row r="639" spans="1:34" ht="21" customHeight="1">
      <c r="A639" s="305"/>
      <c r="B639" s="305"/>
      <c r="C639" s="305"/>
      <c r="D639" s="111"/>
      <c r="E639" s="112"/>
      <c r="F639" s="112"/>
      <c r="G639" s="1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  <c r="AA639" s="105"/>
      <c r="AB639" s="105"/>
      <c r="AC639" s="105"/>
      <c r="AD639" s="105"/>
      <c r="AE639" s="105"/>
      <c r="AF639" s="105"/>
      <c r="AG639" s="105"/>
      <c r="AH639" s="105"/>
    </row>
    <row r="640" spans="1:34" ht="21" customHeight="1">
      <c r="A640" s="305"/>
      <c r="B640" s="305"/>
      <c r="C640" s="305"/>
      <c r="D640" s="111"/>
      <c r="E640" s="112"/>
      <c r="F640" s="112"/>
      <c r="G640" s="1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  <c r="Z640" s="115"/>
      <c r="AA640" s="105"/>
      <c r="AB640" s="105"/>
      <c r="AC640" s="105"/>
      <c r="AD640" s="105"/>
      <c r="AE640" s="105"/>
      <c r="AF640" s="105"/>
      <c r="AG640" s="105"/>
      <c r="AH640" s="105"/>
    </row>
    <row r="641" spans="1:34" ht="21" customHeight="1">
      <c r="A641" s="305"/>
      <c r="B641" s="305"/>
      <c r="C641" s="305"/>
      <c r="D641" s="111"/>
      <c r="E641" s="112"/>
      <c r="F641" s="112"/>
      <c r="G641" s="1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  <c r="AA641" s="105"/>
      <c r="AB641" s="105"/>
      <c r="AC641" s="105"/>
      <c r="AD641" s="105"/>
      <c r="AE641" s="105"/>
      <c r="AF641" s="105"/>
      <c r="AG641" s="105"/>
      <c r="AH641" s="105"/>
    </row>
    <row r="642" spans="1:34" ht="21" customHeight="1">
      <c r="A642" s="305"/>
      <c r="B642" s="305"/>
      <c r="C642" s="305"/>
      <c r="D642" s="111"/>
      <c r="E642" s="112"/>
      <c r="F642" s="112"/>
      <c r="G642" s="1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  <c r="AA642" s="105"/>
      <c r="AB642" s="105"/>
      <c r="AC642" s="105"/>
      <c r="AD642" s="105"/>
      <c r="AE642" s="105"/>
      <c r="AF642" s="105"/>
      <c r="AG642" s="105"/>
      <c r="AH642" s="105"/>
    </row>
    <row r="643" spans="1:34" ht="21" customHeight="1">
      <c r="A643" s="305"/>
      <c r="B643" s="305"/>
      <c r="C643" s="305"/>
      <c r="D643" s="111"/>
      <c r="E643" s="112"/>
      <c r="F643" s="112"/>
      <c r="G643" s="1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  <c r="AA643" s="105"/>
      <c r="AB643" s="105"/>
      <c r="AC643" s="105"/>
      <c r="AD643" s="105"/>
      <c r="AE643" s="105"/>
      <c r="AF643" s="105"/>
      <c r="AG643" s="105"/>
      <c r="AH643" s="105"/>
    </row>
    <row r="644" spans="1:34" ht="21" customHeight="1">
      <c r="A644" s="305"/>
      <c r="B644" s="305"/>
      <c r="C644" s="305"/>
      <c r="D644" s="111"/>
      <c r="E644" s="112"/>
      <c r="F644" s="112"/>
      <c r="G644" s="1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  <c r="Z644" s="115"/>
      <c r="AA644" s="105"/>
      <c r="AB644" s="105"/>
      <c r="AC644" s="105"/>
      <c r="AD644" s="105"/>
      <c r="AE644" s="105"/>
      <c r="AF644" s="105"/>
      <c r="AG644" s="105"/>
      <c r="AH644" s="105"/>
    </row>
    <row r="645" spans="1:34" ht="21" customHeight="1">
      <c r="A645" s="305"/>
      <c r="B645" s="305"/>
      <c r="C645" s="305"/>
      <c r="D645" s="111"/>
      <c r="E645" s="112"/>
      <c r="F645" s="112"/>
      <c r="G645" s="1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  <c r="AA645" s="105"/>
      <c r="AB645" s="105"/>
      <c r="AC645" s="105"/>
      <c r="AD645" s="105"/>
      <c r="AE645" s="105"/>
      <c r="AF645" s="105"/>
      <c r="AG645" s="105"/>
      <c r="AH645" s="105"/>
    </row>
    <row r="646" spans="1:34" ht="21" customHeight="1">
      <c r="A646" s="305"/>
      <c r="B646" s="305"/>
      <c r="C646" s="305"/>
      <c r="D646" s="111"/>
      <c r="E646" s="112"/>
      <c r="F646" s="112"/>
      <c r="G646" s="1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  <c r="Z646" s="115"/>
      <c r="AA646" s="105"/>
      <c r="AB646" s="105"/>
      <c r="AC646" s="105"/>
      <c r="AD646" s="105"/>
      <c r="AE646" s="105"/>
      <c r="AF646" s="105"/>
      <c r="AG646" s="105"/>
      <c r="AH646" s="105"/>
    </row>
    <row r="647" spans="1:34" ht="21" customHeight="1">
      <c r="A647" s="305"/>
      <c r="B647" s="305"/>
      <c r="C647" s="305"/>
      <c r="D647" s="111"/>
      <c r="E647" s="112"/>
      <c r="F647" s="112"/>
      <c r="G647" s="1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  <c r="Z647" s="115"/>
      <c r="AA647" s="105"/>
      <c r="AB647" s="105"/>
      <c r="AC647" s="105"/>
      <c r="AD647" s="105"/>
      <c r="AE647" s="105"/>
      <c r="AF647" s="105"/>
      <c r="AG647" s="105"/>
      <c r="AH647" s="105"/>
    </row>
    <row r="648" spans="1:34" ht="21" customHeight="1">
      <c r="A648" s="305"/>
      <c r="B648" s="305"/>
      <c r="C648" s="305"/>
      <c r="D648" s="111"/>
      <c r="E648" s="112"/>
      <c r="F648" s="112"/>
      <c r="G648" s="1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  <c r="Z648" s="115"/>
      <c r="AA648" s="105"/>
      <c r="AB648" s="105"/>
      <c r="AC648" s="105"/>
      <c r="AD648" s="105"/>
      <c r="AE648" s="105"/>
      <c r="AF648" s="105"/>
      <c r="AG648" s="105"/>
      <c r="AH648" s="105"/>
    </row>
    <row r="649" spans="1:34" ht="21" customHeight="1">
      <c r="A649" s="305"/>
      <c r="B649" s="305"/>
      <c r="C649" s="305"/>
      <c r="D649" s="111"/>
      <c r="E649" s="112"/>
      <c r="F649" s="112"/>
      <c r="G649" s="1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  <c r="Z649" s="115"/>
      <c r="AA649" s="105"/>
      <c r="AB649" s="105"/>
      <c r="AC649" s="105"/>
      <c r="AD649" s="105"/>
      <c r="AE649" s="105"/>
      <c r="AF649" s="105"/>
      <c r="AG649" s="105"/>
      <c r="AH649" s="105"/>
    </row>
    <row r="650" spans="1:34" ht="21" customHeight="1">
      <c r="A650" s="305"/>
      <c r="B650" s="305"/>
      <c r="C650" s="305"/>
      <c r="D650" s="111"/>
      <c r="E650" s="112"/>
      <c r="F650" s="112"/>
      <c r="G650" s="1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  <c r="Z650" s="115"/>
      <c r="AA650" s="105"/>
      <c r="AB650" s="105"/>
      <c r="AC650" s="105"/>
      <c r="AD650" s="105"/>
      <c r="AE650" s="105"/>
      <c r="AF650" s="105"/>
      <c r="AG650" s="105"/>
      <c r="AH650" s="105"/>
    </row>
    <row r="651" spans="1:34" ht="21" customHeight="1">
      <c r="A651" s="305"/>
      <c r="B651" s="305"/>
      <c r="C651" s="305"/>
      <c r="D651" s="111"/>
      <c r="E651" s="112"/>
      <c r="F651" s="112"/>
      <c r="G651" s="1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  <c r="Z651" s="115"/>
      <c r="AA651" s="105"/>
      <c r="AB651" s="105"/>
      <c r="AC651" s="105"/>
      <c r="AD651" s="105"/>
      <c r="AE651" s="105"/>
      <c r="AF651" s="105"/>
      <c r="AG651" s="105"/>
      <c r="AH651" s="105"/>
    </row>
    <row r="652" spans="1:34" ht="21" customHeight="1">
      <c r="A652" s="305"/>
      <c r="B652" s="305"/>
      <c r="C652" s="305"/>
      <c r="D652" s="111"/>
      <c r="E652" s="112"/>
      <c r="F652" s="112"/>
      <c r="G652" s="1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  <c r="Z652" s="115"/>
      <c r="AA652" s="105"/>
      <c r="AB652" s="105"/>
      <c r="AC652" s="105"/>
      <c r="AD652" s="105"/>
      <c r="AE652" s="105"/>
      <c r="AF652" s="105"/>
      <c r="AG652" s="105"/>
      <c r="AH652" s="105"/>
    </row>
    <row r="653" spans="1:34" ht="21" customHeight="1">
      <c r="A653" s="305"/>
      <c r="B653" s="305"/>
      <c r="C653" s="305"/>
      <c r="D653" s="111"/>
      <c r="E653" s="112"/>
      <c r="F653" s="112"/>
      <c r="G653" s="1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  <c r="Z653" s="115"/>
      <c r="AA653" s="105"/>
      <c r="AB653" s="105"/>
      <c r="AC653" s="105"/>
      <c r="AD653" s="105"/>
      <c r="AE653" s="105"/>
      <c r="AF653" s="105"/>
      <c r="AG653" s="105"/>
      <c r="AH653" s="105"/>
    </row>
    <row r="654" spans="1:34" ht="21" customHeight="1">
      <c r="A654" s="305"/>
      <c r="B654" s="305"/>
      <c r="C654" s="305"/>
      <c r="D654" s="111"/>
      <c r="E654" s="112"/>
      <c r="F654" s="112"/>
      <c r="G654" s="1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  <c r="Z654" s="115"/>
      <c r="AA654" s="105"/>
      <c r="AB654" s="105"/>
      <c r="AC654" s="105"/>
      <c r="AD654" s="105"/>
      <c r="AE654" s="105"/>
      <c r="AF654" s="105"/>
      <c r="AG654" s="105"/>
      <c r="AH654" s="105"/>
    </row>
    <row r="655" spans="1:34" ht="21" customHeight="1">
      <c r="A655" s="305"/>
      <c r="B655" s="305"/>
      <c r="C655" s="305"/>
      <c r="D655" s="111"/>
      <c r="E655" s="112"/>
      <c r="F655" s="112"/>
      <c r="G655" s="1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  <c r="Z655" s="115"/>
      <c r="AA655" s="105"/>
      <c r="AB655" s="105"/>
      <c r="AC655" s="105"/>
      <c r="AD655" s="105"/>
      <c r="AE655" s="105"/>
      <c r="AF655" s="105"/>
      <c r="AG655" s="105"/>
      <c r="AH655" s="105"/>
    </row>
    <row r="656" spans="1:34" ht="21" customHeight="1">
      <c r="A656" s="305"/>
      <c r="B656" s="305"/>
      <c r="C656" s="305"/>
      <c r="D656" s="111"/>
      <c r="E656" s="112"/>
      <c r="F656" s="112"/>
      <c r="G656" s="1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  <c r="Z656" s="115"/>
      <c r="AA656" s="105"/>
      <c r="AB656" s="105"/>
      <c r="AC656" s="105"/>
      <c r="AD656" s="105"/>
      <c r="AE656" s="105"/>
      <c r="AF656" s="105"/>
      <c r="AG656" s="105"/>
      <c r="AH656" s="105"/>
    </row>
    <row r="657" spans="1:34" ht="21" customHeight="1">
      <c r="A657" s="305"/>
      <c r="B657" s="305"/>
      <c r="C657" s="305"/>
      <c r="D657" s="111"/>
      <c r="E657" s="112"/>
      <c r="F657" s="112"/>
      <c r="G657" s="1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  <c r="Z657" s="115"/>
      <c r="AA657" s="105"/>
      <c r="AB657" s="105"/>
      <c r="AC657" s="105"/>
      <c r="AD657" s="105"/>
      <c r="AE657" s="105"/>
      <c r="AF657" s="105"/>
      <c r="AG657" s="105"/>
      <c r="AH657" s="105"/>
    </row>
    <row r="658" spans="1:34" ht="21" customHeight="1">
      <c r="A658" s="305"/>
      <c r="B658" s="305"/>
      <c r="C658" s="305"/>
      <c r="D658" s="111"/>
      <c r="E658" s="112"/>
      <c r="F658" s="112"/>
      <c r="G658" s="1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  <c r="Z658" s="115"/>
      <c r="AA658" s="105"/>
      <c r="AB658" s="105"/>
      <c r="AC658" s="105"/>
      <c r="AD658" s="105"/>
      <c r="AE658" s="105"/>
      <c r="AF658" s="105"/>
      <c r="AG658" s="105"/>
      <c r="AH658" s="105"/>
    </row>
    <row r="659" spans="1:34" ht="21" customHeight="1">
      <c r="A659" s="305"/>
      <c r="B659" s="305"/>
      <c r="C659" s="305"/>
      <c r="D659" s="111"/>
      <c r="E659" s="112"/>
      <c r="F659" s="112"/>
      <c r="G659" s="1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  <c r="Z659" s="115"/>
      <c r="AA659" s="105"/>
      <c r="AB659" s="105"/>
      <c r="AC659" s="105"/>
      <c r="AD659" s="105"/>
      <c r="AE659" s="105"/>
      <c r="AF659" s="105"/>
      <c r="AG659" s="105"/>
      <c r="AH659" s="105"/>
    </row>
    <row r="660" spans="1:34" ht="21" customHeight="1">
      <c r="A660" s="305"/>
      <c r="B660" s="305"/>
      <c r="C660" s="305"/>
      <c r="D660" s="111"/>
      <c r="E660" s="112"/>
      <c r="F660" s="112"/>
      <c r="G660" s="1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  <c r="Z660" s="115"/>
      <c r="AA660" s="105"/>
      <c r="AB660" s="105"/>
      <c r="AC660" s="105"/>
      <c r="AD660" s="105"/>
      <c r="AE660" s="105"/>
      <c r="AF660" s="105"/>
      <c r="AG660" s="105"/>
      <c r="AH660" s="105"/>
    </row>
    <row r="661" spans="1:34" ht="21" customHeight="1">
      <c r="A661" s="305"/>
      <c r="B661" s="305"/>
      <c r="C661" s="305"/>
      <c r="D661" s="111"/>
      <c r="E661" s="112"/>
      <c r="F661" s="112"/>
      <c r="G661" s="1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  <c r="Z661" s="115"/>
      <c r="AA661" s="105"/>
      <c r="AB661" s="105"/>
      <c r="AC661" s="105"/>
      <c r="AD661" s="105"/>
      <c r="AE661" s="105"/>
      <c r="AF661" s="105"/>
      <c r="AG661" s="105"/>
      <c r="AH661" s="105"/>
    </row>
    <row r="662" spans="1:34" ht="21" customHeight="1">
      <c r="A662" s="305"/>
      <c r="B662" s="305"/>
      <c r="C662" s="305"/>
      <c r="D662" s="111"/>
      <c r="E662" s="112"/>
      <c r="F662" s="112"/>
      <c r="G662" s="1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  <c r="Z662" s="115"/>
      <c r="AA662" s="105"/>
      <c r="AB662" s="105"/>
      <c r="AC662" s="105"/>
      <c r="AD662" s="105"/>
      <c r="AE662" s="105"/>
      <c r="AF662" s="105"/>
      <c r="AG662" s="105"/>
      <c r="AH662" s="105"/>
    </row>
    <row r="663" spans="1:34" ht="21" customHeight="1">
      <c r="A663" s="305"/>
      <c r="B663" s="305"/>
      <c r="C663" s="305"/>
      <c r="D663" s="111"/>
      <c r="E663" s="112"/>
      <c r="F663" s="112"/>
      <c r="G663" s="1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  <c r="Z663" s="115"/>
      <c r="AA663" s="105"/>
      <c r="AB663" s="105"/>
      <c r="AC663" s="105"/>
      <c r="AD663" s="105"/>
      <c r="AE663" s="105"/>
      <c r="AF663" s="105"/>
      <c r="AG663" s="105"/>
      <c r="AH663" s="105"/>
    </row>
    <row r="664" spans="1:34" ht="21" customHeight="1">
      <c r="A664" s="305"/>
      <c r="B664" s="305"/>
      <c r="C664" s="305"/>
      <c r="D664" s="111"/>
      <c r="E664" s="112"/>
      <c r="F664" s="112"/>
      <c r="G664" s="1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  <c r="AA664" s="105"/>
      <c r="AB664" s="105"/>
      <c r="AC664" s="105"/>
      <c r="AD664" s="105"/>
      <c r="AE664" s="105"/>
      <c r="AF664" s="105"/>
      <c r="AG664" s="105"/>
      <c r="AH664" s="105"/>
    </row>
    <row r="665" spans="1:34" ht="21" customHeight="1">
      <c r="A665" s="305"/>
      <c r="B665" s="305"/>
      <c r="C665" s="305"/>
      <c r="D665" s="111"/>
      <c r="E665" s="112"/>
      <c r="F665" s="112"/>
      <c r="G665" s="1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  <c r="Z665" s="115"/>
      <c r="AA665" s="105"/>
      <c r="AB665" s="105"/>
      <c r="AC665" s="105"/>
      <c r="AD665" s="105"/>
      <c r="AE665" s="105"/>
      <c r="AF665" s="105"/>
      <c r="AG665" s="105"/>
      <c r="AH665" s="105"/>
    </row>
    <row r="666" spans="1:34" ht="21" customHeight="1">
      <c r="A666" s="305"/>
      <c r="B666" s="305"/>
      <c r="C666" s="305"/>
      <c r="D666" s="111"/>
      <c r="E666" s="112"/>
      <c r="F666" s="112"/>
      <c r="G666" s="1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  <c r="Z666" s="115"/>
      <c r="AA666" s="105"/>
      <c r="AB666" s="105"/>
      <c r="AC666" s="105"/>
      <c r="AD666" s="105"/>
      <c r="AE666" s="105"/>
      <c r="AF666" s="105"/>
      <c r="AG666" s="105"/>
      <c r="AH666" s="105"/>
    </row>
    <row r="667" spans="1:34" ht="21" customHeight="1">
      <c r="A667" s="305"/>
      <c r="B667" s="305"/>
      <c r="C667" s="305"/>
      <c r="D667" s="111"/>
      <c r="E667" s="112"/>
      <c r="F667" s="112"/>
      <c r="G667" s="1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  <c r="Z667" s="115"/>
      <c r="AA667" s="105"/>
      <c r="AB667" s="105"/>
      <c r="AC667" s="105"/>
      <c r="AD667" s="105"/>
      <c r="AE667" s="105"/>
      <c r="AF667" s="105"/>
      <c r="AG667" s="105"/>
      <c r="AH667" s="105"/>
    </row>
    <row r="668" spans="1:34" ht="21" customHeight="1">
      <c r="A668" s="305"/>
      <c r="B668" s="305"/>
      <c r="C668" s="305"/>
      <c r="D668" s="111"/>
      <c r="E668" s="112"/>
      <c r="F668" s="112"/>
      <c r="G668" s="1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  <c r="Z668" s="115"/>
      <c r="AA668" s="105"/>
      <c r="AB668" s="105"/>
      <c r="AC668" s="105"/>
      <c r="AD668" s="105"/>
      <c r="AE668" s="105"/>
      <c r="AF668" s="105"/>
      <c r="AG668" s="105"/>
      <c r="AH668" s="105"/>
    </row>
    <row r="669" spans="1:34" ht="21" customHeight="1">
      <c r="A669" s="305"/>
      <c r="B669" s="305"/>
      <c r="C669" s="305"/>
      <c r="D669" s="111"/>
      <c r="E669" s="112"/>
      <c r="F669" s="112"/>
      <c r="G669" s="1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  <c r="Z669" s="115"/>
      <c r="AA669" s="105"/>
      <c r="AB669" s="105"/>
      <c r="AC669" s="105"/>
      <c r="AD669" s="105"/>
      <c r="AE669" s="105"/>
      <c r="AF669" s="105"/>
      <c r="AG669" s="105"/>
      <c r="AH669" s="105"/>
    </row>
    <row r="670" spans="1:34" ht="21" customHeight="1">
      <c r="A670" s="305"/>
      <c r="B670" s="305"/>
      <c r="C670" s="305"/>
      <c r="D670" s="111"/>
      <c r="E670" s="112"/>
      <c r="F670" s="112"/>
      <c r="G670" s="1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  <c r="Z670" s="115"/>
      <c r="AA670" s="105"/>
      <c r="AB670" s="105"/>
      <c r="AC670" s="105"/>
      <c r="AD670" s="105"/>
      <c r="AE670" s="105"/>
      <c r="AF670" s="105"/>
      <c r="AG670" s="105"/>
      <c r="AH670" s="105"/>
    </row>
    <row r="671" spans="1:34" ht="21" customHeight="1">
      <c r="A671" s="305"/>
      <c r="B671" s="305"/>
      <c r="C671" s="305"/>
      <c r="D671" s="111"/>
      <c r="E671" s="112"/>
      <c r="F671" s="112"/>
      <c r="G671" s="1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  <c r="Z671" s="115"/>
      <c r="AA671" s="105"/>
      <c r="AB671" s="105"/>
      <c r="AC671" s="105"/>
      <c r="AD671" s="105"/>
      <c r="AE671" s="105"/>
      <c r="AF671" s="105"/>
      <c r="AG671" s="105"/>
      <c r="AH671" s="105"/>
    </row>
    <row r="672" spans="1:34" ht="21" customHeight="1">
      <c r="A672" s="305"/>
      <c r="B672" s="305"/>
      <c r="C672" s="305"/>
      <c r="D672" s="111"/>
      <c r="E672" s="112"/>
      <c r="F672" s="112"/>
      <c r="G672" s="1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  <c r="Z672" s="115"/>
      <c r="AA672" s="105"/>
      <c r="AB672" s="105"/>
      <c r="AC672" s="105"/>
      <c r="AD672" s="105"/>
      <c r="AE672" s="105"/>
      <c r="AF672" s="105"/>
      <c r="AG672" s="105"/>
      <c r="AH672" s="105"/>
    </row>
    <row r="673" spans="1:34" ht="21" customHeight="1">
      <c r="A673" s="305"/>
      <c r="B673" s="305"/>
      <c r="C673" s="305"/>
      <c r="D673" s="111"/>
      <c r="E673" s="112"/>
      <c r="F673" s="112"/>
      <c r="G673" s="1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  <c r="Z673" s="115"/>
      <c r="AA673" s="105"/>
      <c r="AB673" s="105"/>
      <c r="AC673" s="105"/>
      <c r="AD673" s="105"/>
      <c r="AE673" s="105"/>
      <c r="AF673" s="105"/>
      <c r="AG673" s="105"/>
      <c r="AH673" s="105"/>
    </row>
    <row r="674" spans="1:34" ht="21" customHeight="1">
      <c r="A674" s="305"/>
      <c r="B674" s="305"/>
      <c r="C674" s="305"/>
      <c r="D674" s="111"/>
      <c r="E674" s="112"/>
      <c r="F674" s="112"/>
      <c r="G674" s="1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  <c r="Z674" s="115"/>
      <c r="AA674" s="105"/>
      <c r="AB674" s="105"/>
      <c r="AC674" s="105"/>
      <c r="AD674" s="105"/>
      <c r="AE674" s="105"/>
      <c r="AF674" s="105"/>
      <c r="AG674" s="105"/>
      <c r="AH674" s="105"/>
    </row>
    <row r="675" spans="1:34" ht="21" customHeight="1">
      <c r="A675" s="305"/>
      <c r="B675" s="305"/>
      <c r="C675" s="305"/>
      <c r="D675" s="111"/>
      <c r="E675" s="112"/>
      <c r="F675" s="112"/>
      <c r="G675" s="1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  <c r="Z675" s="115"/>
      <c r="AA675" s="105"/>
      <c r="AB675" s="105"/>
      <c r="AC675" s="105"/>
      <c r="AD675" s="105"/>
      <c r="AE675" s="105"/>
      <c r="AF675" s="105"/>
      <c r="AG675" s="105"/>
      <c r="AH675" s="105"/>
    </row>
    <row r="676" spans="1:34" ht="21" customHeight="1">
      <c r="A676" s="305"/>
      <c r="B676" s="305"/>
      <c r="C676" s="305"/>
      <c r="D676" s="111"/>
      <c r="E676" s="112"/>
      <c r="F676" s="112"/>
      <c r="G676" s="1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  <c r="Z676" s="115"/>
      <c r="AA676" s="105"/>
      <c r="AB676" s="105"/>
      <c r="AC676" s="105"/>
      <c r="AD676" s="105"/>
      <c r="AE676" s="105"/>
      <c r="AF676" s="105"/>
      <c r="AG676" s="105"/>
      <c r="AH676" s="105"/>
    </row>
    <row r="677" spans="1:34" ht="21" customHeight="1">
      <c r="A677" s="305"/>
      <c r="B677" s="305"/>
      <c r="C677" s="305"/>
      <c r="D677" s="111"/>
      <c r="E677" s="112"/>
      <c r="F677" s="112"/>
      <c r="G677" s="1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  <c r="Z677" s="115"/>
      <c r="AA677" s="105"/>
      <c r="AB677" s="105"/>
      <c r="AC677" s="105"/>
      <c r="AD677" s="105"/>
      <c r="AE677" s="105"/>
      <c r="AF677" s="105"/>
      <c r="AG677" s="105"/>
      <c r="AH677" s="105"/>
    </row>
    <row r="678" spans="1:34" ht="21" customHeight="1">
      <c r="A678" s="305"/>
      <c r="B678" s="305"/>
      <c r="C678" s="305"/>
      <c r="D678" s="111"/>
      <c r="E678" s="112"/>
      <c r="F678" s="112"/>
      <c r="G678" s="1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  <c r="Z678" s="115"/>
      <c r="AA678" s="105"/>
      <c r="AB678" s="105"/>
      <c r="AC678" s="105"/>
      <c r="AD678" s="105"/>
      <c r="AE678" s="105"/>
      <c r="AF678" s="105"/>
      <c r="AG678" s="105"/>
      <c r="AH678" s="105"/>
    </row>
    <row r="679" spans="1:34" ht="21" customHeight="1">
      <c r="A679" s="305"/>
      <c r="B679" s="305"/>
      <c r="C679" s="305"/>
      <c r="D679" s="111"/>
      <c r="E679" s="112"/>
      <c r="F679" s="112"/>
      <c r="G679" s="1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  <c r="Z679" s="115"/>
      <c r="AA679" s="105"/>
      <c r="AB679" s="105"/>
      <c r="AC679" s="105"/>
      <c r="AD679" s="105"/>
      <c r="AE679" s="105"/>
      <c r="AF679" s="105"/>
      <c r="AG679" s="105"/>
      <c r="AH679" s="105"/>
    </row>
    <row r="680" spans="1:34" ht="21" customHeight="1">
      <c r="A680" s="305"/>
      <c r="B680" s="305"/>
      <c r="C680" s="305"/>
      <c r="D680" s="111"/>
      <c r="E680" s="112"/>
      <c r="F680" s="112"/>
      <c r="G680" s="1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  <c r="Z680" s="115"/>
      <c r="AA680" s="105"/>
      <c r="AB680" s="105"/>
      <c r="AC680" s="105"/>
      <c r="AD680" s="105"/>
      <c r="AE680" s="105"/>
      <c r="AF680" s="105"/>
      <c r="AG680" s="105"/>
      <c r="AH680" s="105"/>
    </row>
    <row r="681" spans="1:34" ht="21" customHeight="1">
      <c r="A681" s="305"/>
      <c r="B681" s="305"/>
      <c r="C681" s="305"/>
      <c r="D681" s="111"/>
      <c r="E681" s="112"/>
      <c r="F681" s="112"/>
      <c r="G681" s="1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  <c r="Z681" s="115"/>
      <c r="AA681" s="105"/>
      <c r="AB681" s="105"/>
      <c r="AC681" s="105"/>
      <c r="AD681" s="105"/>
      <c r="AE681" s="105"/>
      <c r="AF681" s="105"/>
      <c r="AG681" s="105"/>
      <c r="AH681" s="105"/>
    </row>
    <row r="682" spans="1:34" ht="21" customHeight="1">
      <c r="A682" s="305"/>
      <c r="B682" s="305"/>
      <c r="C682" s="305"/>
      <c r="D682" s="111"/>
      <c r="E682" s="112"/>
      <c r="F682" s="112"/>
      <c r="G682" s="1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  <c r="Z682" s="115"/>
      <c r="AA682" s="105"/>
      <c r="AB682" s="105"/>
      <c r="AC682" s="105"/>
      <c r="AD682" s="105"/>
      <c r="AE682" s="105"/>
      <c r="AF682" s="105"/>
      <c r="AG682" s="105"/>
      <c r="AH682" s="105"/>
    </row>
    <row r="683" spans="1:34" ht="21" customHeight="1">
      <c r="A683" s="305"/>
      <c r="B683" s="305"/>
      <c r="C683" s="305"/>
      <c r="D683" s="111"/>
      <c r="E683" s="112"/>
      <c r="F683" s="112"/>
      <c r="G683" s="1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  <c r="Z683" s="115"/>
      <c r="AA683" s="105"/>
      <c r="AB683" s="105"/>
      <c r="AC683" s="105"/>
      <c r="AD683" s="105"/>
      <c r="AE683" s="105"/>
      <c r="AF683" s="105"/>
      <c r="AG683" s="105"/>
      <c r="AH683" s="105"/>
    </row>
    <row r="684" spans="1:34" ht="21" customHeight="1">
      <c r="A684" s="305"/>
      <c r="B684" s="305"/>
      <c r="C684" s="305"/>
      <c r="D684" s="111"/>
      <c r="E684" s="112"/>
      <c r="F684" s="112"/>
      <c r="G684" s="1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  <c r="Z684" s="115"/>
      <c r="AA684" s="105"/>
      <c r="AB684" s="105"/>
      <c r="AC684" s="105"/>
      <c r="AD684" s="105"/>
      <c r="AE684" s="105"/>
      <c r="AF684" s="105"/>
      <c r="AG684" s="105"/>
      <c r="AH684" s="105"/>
    </row>
    <row r="685" spans="1:34" ht="21" customHeight="1">
      <c r="A685" s="305"/>
      <c r="B685" s="305"/>
      <c r="C685" s="305"/>
      <c r="D685" s="111"/>
      <c r="E685" s="112"/>
      <c r="F685" s="112"/>
      <c r="G685" s="1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  <c r="Z685" s="115"/>
      <c r="AA685" s="105"/>
      <c r="AB685" s="105"/>
      <c r="AC685" s="105"/>
      <c r="AD685" s="105"/>
      <c r="AE685" s="105"/>
      <c r="AF685" s="105"/>
      <c r="AG685" s="105"/>
      <c r="AH685" s="105"/>
    </row>
    <row r="686" spans="1:34" ht="21" customHeight="1">
      <c r="A686" s="305"/>
      <c r="B686" s="305"/>
      <c r="C686" s="305"/>
      <c r="D686" s="111"/>
      <c r="E686" s="112"/>
      <c r="F686" s="112"/>
      <c r="G686" s="1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  <c r="Z686" s="115"/>
      <c r="AA686" s="105"/>
      <c r="AB686" s="105"/>
      <c r="AC686" s="105"/>
      <c r="AD686" s="105"/>
      <c r="AE686" s="105"/>
      <c r="AF686" s="105"/>
      <c r="AG686" s="105"/>
      <c r="AH686" s="105"/>
    </row>
    <row r="687" spans="1:34" ht="21" customHeight="1">
      <c r="A687" s="305"/>
      <c r="B687" s="305"/>
      <c r="C687" s="305"/>
      <c r="D687" s="111"/>
      <c r="E687" s="112"/>
      <c r="F687" s="112"/>
      <c r="G687" s="1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  <c r="Z687" s="115"/>
      <c r="AA687" s="105"/>
      <c r="AB687" s="105"/>
      <c r="AC687" s="105"/>
      <c r="AD687" s="105"/>
      <c r="AE687" s="105"/>
      <c r="AF687" s="105"/>
      <c r="AG687" s="105"/>
      <c r="AH687" s="105"/>
    </row>
    <row r="688" spans="1:34" ht="21" customHeight="1">
      <c r="A688" s="305"/>
      <c r="B688" s="305"/>
      <c r="C688" s="305"/>
      <c r="D688" s="111"/>
      <c r="E688" s="112"/>
      <c r="F688" s="112"/>
      <c r="G688" s="1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  <c r="Z688" s="115"/>
      <c r="AA688" s="105"/>
      <c r="AB688" s="105"/>
      <c r="AC688" s="105"/>
      <c r="AD688" s="105"/>
      <c r="AE688" s="105"/>
      <c r="AF688" s="105"/>
      <c r="AG688" s="105"/>
      <c r="AH688" s="105"/>
    </row>
    <row r="689" spans="1:34" ht="21" customHeight="1">
      <c r="A689" s="305"/>
      <c r="B689" s="305"/>
      <c r="C689" s="305"/>
      <c r="D689" s="111"/>
      <c r="E689" s="112"/>
      <c r="F689" s="112"/>
      <c r="G689" s="1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  <c r="Z689" s="115"/>
      <c r="AA689" s="105"/>
      <c r="AB689" s="105"/>
      <c r="AC689" s="105"/>
      <c r="AD689" s="105"/>
      <c r="AE689" s="105"/>
      <c r="AF689" s="105"/>
      <c r="AG689" s="105"/>
      <c r="AH689" s="105"/>
    </row>
    <row r="690" spans="1:34" ht="21" customHeight="1">
      <c r="A690" s="305"/>
      <c r="B690" s="305"/>
      <c r="C690" s="305"/>
      <c r="D690" s="111"/>
      <c r="E690" s="112"/>
      <c r="F690" s="112"/>
      <c r="G690" s="1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  <c r="Z690" s="115"/>
      <c r="AA690" s="105"/>
      <c r="AB690" s="105"/>
      <c r="AC690" s="105"/>
      <c r="AD690" s="105"/>
      <c r="AE690" s="105"/>
      <c r="AF690" s="105"/>
      <c r="AG690" s="105"/>
      <c r="AH690" s="105"/>
    </row>
    <row r="691" spans="1:34" ht="21" customHeight="1">
      <c r="A691" s="305"/>
      <c r="B691" s="305"/>
      <c r="C691" s="305"/>
      <c r="D691" s="111"/>
      <c r="E691" s="112"/>
      <c r="F691" s="112"/>
      <c r="G691" s="1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  <c r="Z691" s="115"/>
      <c r="AA691" s="105"/>
      <c r="AB691" s="105"/>
      <c r="AC691" s="105"/>
      <c r="AD691" s="105"/>
      <c r="AE691" s="105"/>
      <c r="AF691" s="105"/>
      <c r="AG691" s="105"/>
      <c r="AH691" s="105"/>
    </row>
    <row r="692" spans="1:34" ht="21" customHeight="1">
      <c r="A692" s="305"/>
      <c r="B692" s="305"/>
      <c r="C692" s="305"/>
      <c r="D692" s="111"/>
      <c r="E692" s="112"/>
      <c r="F692" s="112"/>
      <c r="G692" s="1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  <c r="Z692" s="115"/>
      <c r="AA692" s="105"/>
      <c r="AB692" s="105"/>
      <c r="AC692" s="105"/>
      <c r="AD692" s="105"/>
      <c r="AE692" s="105"/>
      <c r="AF692" s="105"/>
      <c r="AG692" s="105"/>
      <c r="AH692" s="105"/>
    </row>
    <row r="693" spans="1:34" ht="21" customHeight="1">
      <c r="A693" s="305"/>
      <c r="B693" s="305"/>
      <c r="C693" s="305"/>
      <c r="D693" s="111"/>
      <c r="E693" s="112"/>
      <c r="F693" s="112"/>
      <c r="G693" s="1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  <c r="Z693" s="115"/>
      <c r="AA693" s="105"/>
      <c r="AB693" s="105"/>
      <c r="AC693" s="105"/>
      <c r="AD693" s="105"/>
      <c r="AE693" s="105"/>
      <c r="AF693" s="105"/>
      <c r="AG693" s="105"/>
      <c r="AH693" s="105"/>
    </row>
    <row r="694" spans="1:34" ht="21" customHeight="1">
      <c r="A694" s="305"/>
      <c r="B694" s="305"/>
      <c r="C694" s="305"/>
      <c r="D694" s="111"/>
      <c r="E694" s="112"/>
      <c r="F694" s="112"/>
      <c r="G694" s="1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  <c r="Z694" s="115"/>
      <c r="AA694" s="105"/>
      <c r="AB694" s="105"/>
      <c r="AC694" s="105"/>
      <c r="AD694" s="105"/>
      <c r="AE694" s="105"/>
      <c r="AF694" s="105"/>
      <c r="AG694" s="105"/>
      <c r="AH694" s="105"/>
    </row>
    <row r="695" spans="1:34" ht="21" customHeight="1">
      <c r="A695" s="305"/>
      <c r="B695" s="305"/>
      <c r="C695" s="305"/>
      <c r="D695" s="111"/>
      <c r="E695" s="112"/>
      <c r="F695" s="112"/>
      <c r="G695" s="1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  <c r="Z695" s="115"/>
      <c r="AA695" s="105"/>
      <c r="AB695" s="105"/>
      <c r="AC695" s="105"/>
      <c r="AD695" s="105"/>
      <c r="AE695" s="105"/>
      <c r="AF695" s="105"/>
      <c r="AG695" s="105"/>
      <c r="AH695" s="105"/>
    </row>
    <row r="696" spans="1:34" ht="21" customHeight="1">
      <c r="A696" s="305"/>
      <c r="B696" s="305"/>
      <c r="C696" s="305"/>
      <c r="D696" s="111"/>
      <c r="E696" s="112"/>
      <c r="F696" s="112"/>
      <c r="G696" s="1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  <c r="Z696" s="115"/>
      <c r="AA696" s="105"/>
      <c r="AB696" s="105"/>
      <c r="AC696" s="105"/>
      <c r="AD696" s="105"/>
      <c r="AE696" s="105"/>
      <c r="AF696" s="105"/>
      <c r="AG696" s="105"/>
      <c r="AH696" s="105"/>
    </row>
    <row r="697" spans="1:34" ht="21" customHeight="1">
      <c r="A697" s="305"/>
      <c r="B697" s="305"/>
      <c r="C697" s="305"/>
      <c r="D697" s="111"/>
      <c r="E697" s="112"/>
      <c r="F697" s="112"/>
      <c r="G697" s="1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  <c r="Z697" s="115"/>
      <c r="AA697" s="105"/>
      <c r="AB697" s="105"/>
      <c r="AC697" s="105"/>
      <c r="AD697" s="105"/>
      <c r="AE697" s="105"/>
      <c r="AF697" s="105"/>
      <c r="AG697" s="105"/>
      <c r="AH697" s="105"/>
    </row>
    <row r="698" spans="1:34" ht="21" customHeight="1">
      <c r="A698" s="305"/>
      <c r="B698" s="305"/>
      <c r="C698" s="305"/>
      <c r="D698" s="111"/>
      <c r="E698" s="112"/>
      <c r="F698" s="112"/>
      <c r="G698" s="1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  <c r="Z698" s="115"/>
      <c r="AA698" s="105"/>
      <c r="AB698" s="105"/>
      <c r="AC698" s="105"/>
      <c r="AD698" s="105"/>
      <c r="AE698" s="105"/>
      <c r="AF698" s="105"/>
      <c r="AG698" s="105"/>
      <c r="AH698" s="105"/>
    </row>
    <row r="699" spans="1:34" ht="21" customHeight="1">
      <c r="A699" s="305"/>
      <c r="B699" s="305"/>
      <c r="C699" s="305"/>
      <c r="D699" s="111"/>
      <c r="E699" s="112"/>
      <c r="F699" s="112"/>
      <c r="G699" s="1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  <c r="Z699" s="115"/>
      <c r="AA699" s="105"/>
      <c r="AB699" s="105"/>
      <c r="AC699" s="105"/>
      <c r="AD699" s="105"/>
      <c r="AE699" s="105"/>
      <c r="AF699" s="105"/>
      <c r="AG699" s="105"/>
      <c r="AH699" s="105"/>
    </row>
    <row r="700" spans="1:34" ht="21" customHeight="1">
      <c r="A700" s="305"/>
      <c r="B700" s="305"/>
      <c r="C700" s="305"/>
      <c r="D700" s="111"/>
      <c r="E700" s="112"/>
      <c r="F700" s="112"/>
      <c r="G700" s="1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  <c r="Z700" s="115"/>
      <c r="AA700" s="105"/>
      <c r="AB700" s="105"/>
      <c r="AC700" s="105"/>
      <c r="AD700" s="105"/>
      <c r="AE700" s="105"/>
      <c r="AF700" s="105"/>
      <c r="AG700" s="105"/>
      <c r="AH700" s="105"/>
    </row>
    <row r="701" spans="1:34" ht="21" customHeight="1">
      <c r="A701" s="305"/>
      <c r="B701" s="305"/>
      <c r="C701" s="305"/>
      <c r="D701" s="111"/>
      <c r="E701" s="112"/>
      <c r="F701" s="112"/>
      <c r="G701" s="1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  <c r="Z701" s="115"/>
      <c r="AA701" s="105"/>
      <c r="AB701" s="105"/>
      <c r="AC701" s="105"/>
      <c r="AD701" s="105"/>
      <c r="AE701" s="105"/>
      <c r="AF701" s="105"/>
      <c r="AG701" s="105"/>
      <c r="AH701" s="105"/>
    </row>
    <row r="702" spans="1:34" ht="21" customHeight="1">
      <c r="A702" s="305"/>
      <c r="B702" s="305"/>
      <c r="C702" s="305"/>
      <c r="D702" s="111"/>
      <c r="E702" s="112"/>
      <c r="F702" s="112"/>
      <c r="G702" s="1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  <c r="Z702" s="115"/>
      <c r="AA702" s="105"/>
      <c r="AB702" s="105"/>
      <c r="AC702" s="105"/>
      <c r="AD702" s="105"/>
      <c r="AE702" s="105"/>
      <c r="AF702" s="105"/>
      <c r="AG702" s="105"/>
      <c r="AH702" s="105"/>
    </row>
    <row r="703" spans="1:34" ht="21" customHeight="1">
      <c r="A703" s="305"/>
      <c r="B703" s="305"/>
      <c r="C703" s="305"/>
      <c r="D703" s="111"/>
      <c r="E703" s="112"/>
      <c r="F703" s="112"/>
      <c r="G703" s="1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  <c r="Z703" s="115"/>
      <c r="AA703" s="105"/>
      <c r="AB703" s="105"/>
      <c r="AC703" s="105"/>
      <c r="AD703" s="105"/>
      <c r="AE703" s="105"/>
      <c r="AF703" s="105"/>
      <c r="AG703" s="105"/>
      <c r="AH703" s="105"/>
    </row>
    <row r="704" spans="1:34" ht="21" customHeight="1">
      <c r="A704" s="305"/>
      <c r="B704" s="305"/>
      <c r="C704" s="305"/>
      <c r="D704" s="111"/>
      <c r="E704" s="112"/>
      <c r="F704" s="112"/>
      <c r="G704" s="1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  <c r="Z704" s="115"/>
      <c r="AA704" s="105"/>
      <c r="AB704" s="105"/>
      <c r="AC704" s="105"/>
      <c r="AD704" s="105"/>
      <c r="AE704" s="105"/>
      <c r="AF704" s="105"/>
      <c r="AG704" s="105"/>
      <c r="AH704" s="105"/>
    </row>
    <row r="705" spans="1:34" ht="21" customHeight="1">
      <c r="A705" s="305"/>
      <c r="B705" s="305"/>
      <c r="C705" s="305"/>
      <c r="D705" s="111"/>
      <c r="E705" s="112"/>
      <c r="F705" s="112"/>
      <c r="G705" s="1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  <c r="Z705" s="115"/>
      <c r="AA705" s="105"/>
      <c r="AB705" s="105"/>
      <c r="AC705" s="105"/>
      <c r="AD705" s="105"/>
      <c r="AE705" s="105"/>
      <c r="AF705" s="105"/>
      <c r="AG705" s="105"/>
      <c r="AH705" s="105"/>
    </row>
    <row r="706" spans="1:34" ht="21" customHeight="1">
      <c r="A706" s="305"/>
      <c r="B706" s="305"/>
      <c r="C706" s="305"/>
      <c r="D706" s="111"/>
      <c r="E706" s="112"/>
      <c r="F706" s="112"/>
      <c r="G706" s="1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  <c r="Z706" s="115"/>
      <c r="AA706" s="105"/>
      <c r="AB706" s="105"/>
      <c r="AC706" s="105"/>
      <c r="AD706" s="105"/>
      <c r="AE706" s="105"/>
      <c r="AF706" s="105"/>
      <c r="AG706" s="105"/>
      <c r="AH706" s="105"/>
    </row>
    <row r="707" spans="1:34" ht="21" customHeight="1">
      <c r="A707" s="305"/>
      <c r="B707" s="305"/>
      <c r="C707" s="305"/>
      <c r="D707" s="111"/>
      <c r="E707" s="112"/>
      <c r="F707" s="112"/>
      <c r="G707" s="1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  <c r="Z707" s="115"/>
      <c r="AA707" s="105"/>
      <c r="AB707" s="105"/>
      <c r="AC707" s="105"/>
      <c r="AD707" s="105"/>
      <c r="AE707" s="105"/>
      <c r="AF707" s="105"/>
      <c r="AG707" s="105"/>
      <c r="AH707" s="105"/>
    </row>
    <row r="708" spans="1:34" ht="21" customHeight="1">
      <c r="A708" s="305"/>
      <c r="B708" s="305"/>
      <c r="C708" s="305"/>
      <c r="D708" s="111"/>
      <c r="E708" s="112"/>
      <c r="F708" s="112"/>
      <c r="G708" s="1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  <c r="Z708" s="115"/>
      <c r="AA708" s="105"/>
      <c r="AB708" s="105"/>
      <c r="AC708" s="105"/>
      <c r="AD708" s="105"/>
      <c r="AE708" s="105"/>
      <c r="AF708" s="105"/>
      <c r="AG708" s="105"/>
      <c r="AH708" s="105"/>
    </row>
    <row r="709" spans="1:34" ht="21" customHeight="1">
      <c r="A709" s="305"/>
      <c r="B709" s="305"/>
      <c r="C709" s="305"/>
      <c r="D709" s="111"/>
      <c r="E709" s="112"/>
      <c r="F709" s="112"/>
      <c r="G709" s="1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  <c r="Z709" s="115"/>
      <c r="AA709" s="105"/>
      <c r="AB709" s="105"/>
      <c r="AC709" s="105"/>
      <c r="AD709" s="105"/>
      <c r="AE709" s="105"/>
      <c r="AF709" s="105"/>
      <c r="AG709" s="105"/>
      <c r="AH709" s="105"/>
    </row>
    <row r="710" spans="1:34" ht="21" customHeight="1">
      <c r="A710" s="305"/>
      <c r="B710" s="305"/>
      <c r="C710" s="305"/>
      <c r="D710" s="111"/>
      <c r="E710" s="112"/>
      <c r="F710" s="112"/>
      <c r="G710" s="1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  <c r="Z710" s="115"/>
      <c r="AA710" s="105"/>
      <c r="AB710" s="105"/>
      <c r="AC710" s="105"/>
      <c r="AD710" s="105"/>
      <c r="AE710" s="105"/>
      <c r="AF710" s="105"/>
      <c r="AG710" s="105"/>
      <c r="AH710" s="105"/>
    </row>
    <row r="711" spans="1:34" ht="21" customHeight="1">
      <c r="A711" s="305"/>
      <c r="B711" s="305"/>
      <c r="C711" s="305"/>
      <c r="D711" s="111"/>
      <c r="E711" s="112"/>
      <c r="F711" s="112"/>
      <c r="G711" s="1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  <c r="Z711" s="115"/>
      <c r="AA711" s="105"/>
      <c r="AB711" s="105"/>
      <c r="AC711" s="105"/>
      <c r="AD711" s="105"/>
      <c r="AE711" s="105"/>
      <c r="AF711" s="105"/>
      <c r="AG711" s="105"/>
      <c r="AH711" s="105"/>
    </row>
    <row r="712" spans="1:34" ht="21" customHeight="1">
      <c r="A712" s="305"/>
      <c r="B712" s="305"/>
      <c r="C712" s="305"/>
      <c r="D712" s="111"/>
      <c r="E712" s="112"/>
      <c r="F712" s="112"/>
      <c r="G712" s="1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  <c r="Z712" s="115"/>
      <c r="AA712" s="105"/>
      <c r="AB712" s="105"/>
      <c r="AC712" s="105"/>
      <c r="AD712" s="105"/>
      <c r="AE712" s="105"/>
      <c r="AF712" s="105"/>
      <c r="AG712" s="105"/>
      <c r="AH712" s="105"/>
    </row>
    <row r="713" spans="1:34" ht="21" customHeight="1">
      <c r="A713" s="305"/>
      <c r="B713" s="305"/>
      <c r="C713" s="305"/>
      <c r="D713" s="111"/>
      <c r="E713" s="112"/>
      <c r="F713" s="112"/>
      <c r="G713" s="1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  <c r="Z713" s="115"/>
      <c r="AA713" s="105"/>
      <c r="AB713" s="105"/>
      <c r="AC713" s="105"/>
      <c r="AD713" s="105"/>
      <c r="AE713" s="105"/>
      <c r="AF713" s="105"/>
      <c r="AG713" s="105"/>
      <c r="AH713" s="105"/>
    </row>
    <row r="714" spans="1:34" ht="21" customHeight="1">
      <c r="A714" s="305"/>
      <c r="B714" s="305"/>
      <c r="C714" s="305"/>
      <c r="D714" s="111"/>
      <c r="E714" s="112"/>
      <c r="F714" s="112"/>
      <c r="G714" s="1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  <c r="AA714" s="105"/>
      <c r="AB714" s="105"/>
      <c r="AC714" s="105"/>
      <c r="AD714" s="105"/>
      <c r="AE714" s="105"/>
      <c r="AF714" s="105"/>
      <c r="AG714" s="105"/>
      <c r="AH714" s="105"/>
    </row>
    <row r="715" spans="1:34" ht="21" customHeight="1">
      <c r="A715" s="305"/>
      <c r="B715" s="305"/>
      <c r="C715" s="305"/>
      <c r="D715" s="111"/>
      <c r="E715" s="112"/>
      <c r="F715" s="112"/>
      <c r="G715" s="1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  <c r="Z715" s="115"/>
      <c r="AA715" s="105"/>
      <c r="AB715" s="105"/>
      <c r="AC715" s="105"/>
      <c r="AD715" s="105"/>
      <c r="AE715" s="105"/>
      <c r="AF715" s="105"/>
      <c r="AG715" s="105"/>
      <c r="AH715" s="105"/>
    </row>
    <row r="716" spans="1:34" ht="21" customHeight="1">
      <c r="A716" s="305"/>
      <c r="B716" s="305"/>
      <c r="C716" s="305"/>
      <c r="D716" s="111"/>
      <c r="E716" s="112"/>
      <c r="F716" s="112"/>
      <c r="G716" s="1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  <c r="Z716" s="115"/>
      <c r="AA716" s="105"/>
      <c r="AB716" s="105"/>
      <c r="AC716" s="105"/>
      <c r="AD716" s="105"/>
      <c r="AE716" s="105"/>
      <c r="AF716" s="105"/>
      <c r="AG716" s="105"/>
      <c r="AH716" s="105"/>
    </row>
    <row r="717" spans="1:34" ht="21" customHeight="1">
      <c r="A717" s="305"/>
      <c r="B717" s="305"/>
      <c r="C717" s="305"/>
      <c r="D717" s="111"/>
      <c r="E717" s="112"/>
      <c r="F717" s="112"/>
      <c r="G717" s="1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  <c r="Z717" s="115"/>
      <c r="AA717" s="105"/>
      <c r="AB717" s="105"/>
      <c r="AC717" s="105"/>
      <c r="AD717" s="105"/>
      <c r="AE717" s="105"/>
      <c r="AF717" s="105"/>
      <c r="AG717" s="105"/>
      <c r="AH717" s="105"/>
    </row>
    <row r="718" spans="1:34" ht="21" customHeight="1">
      <c r="A718" s="305"/>
      <c r="B718" s="305"/>
      <c r="C718" s="305"/>
      <c r="D718" s="111"/>
      <c r="E718" s="112"/>
      <c r="F718" s="112"/>
      <c r="G718" s="1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  <c r="Z718" s="115"/>
      <c r="AA718" s="105"/>
      <c r="AB718" s="105"/>
      <c r="AC718" s="105"/>
      <c r="AD718" s="105"/>
      <c r="AE718" s="105"/>
      <c r="AF718" s="105"/>
      <c r="AG718" s="105"/>
      <c r="AH718" s="105"/>
    </row>
    <row r="719" spans="1:34" ht="21" customHeight="1">
      <c r="A719" s="305"/>
      <c r="B719" s="305"/>
      <c r="C719" s="305"/>
      <c r="D719" s="111"/>
      <c r="E719" s="112"/>
      <c r="F719" s="112"/>
      <c r="G719" s="1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  <c r="Z719" s="115"/>
      <c r="AA719" s="105"/>
      <c r="AB719" s="105"/>
      <c r="AC719" s="105"/>
      <c r="AD719" s="105"/>
      <c r="AE719" s="105"/>
      <c r="AF719" s="105"/>
      <c r="AG719" s="105"/>
      <c r="AH719" s="105"/>
    </row>
    <row r="720" spans="1:34" ht="21" customHeight="1">
      <c r="A720" s="305"/>
      <c r="B720" s="305"/>
      <c r="C720" s="305"/>
      <c r="D720" s="111"/>
      <c r="E720" s="112"/>
      <c r="F720" s="112"/>
      <c r="G720" s="1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  <c r="Z720" s="115"/>
      <c r="AA720" s="105"/>
      <c r="AB720" s="105"/>
      <c r="AC720" s="105"/>
      <c r="AD720" s="105"/>
      <c r="AE720" s="105"/>
      <c r="AF720" s="105"/>
      <c r="AG720" s="105"/>
      <c r="AH720" s="105"/>
    </row>
    <row r="721" spans="1:34" ht="21" customHeight="1">
      <c r="A721" s="305"/>
      <c r="B721" s="305"/>
      <c r="C721" s="305"/>
      <c r="D721" s="111"/>
      <c r="E721" s="112"/>
      <c r="F721" s="112"/>
      <c r="G721" s="1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  <c r="Z721" s="115"/>
      <c r="AA721" s="105"/>
      <c r="AB721" s="105"/>
      <c r="AC721" s="105"/>
      <c r="AD721" s="105"/>
      <c r="AE721" s="105"/>
      <c r="AF721" s="105"/>
      <c r="AG721" s="105"/>
      <c r="AH721" s="105"/>
    </row>
    <row r="722" spans="1:34" ht="21" customHeight="1">
      <c r="A722" s="305"/>
      <c r="B722" s="305"/>
      <c r="C722" s="305"/>
      <c r="D722" s="111"/>
      <c r="E722" s="112"/>
      <c r="F722" s="112"/>
      <c r="G722" s="1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  <c r="Z722" s="115"/>
      <c r="AA722" s="105"/>
      <c r="AB722" s="105"/>
      <c r="AC722" s="105"/>
      <c r="AD722" s="105"/>
      <c r="AE722" s="105"/>
      <c r="AF722" s="105"/>
      <c r="AG722" s="105"/>
      <c r="AH722" s="105"/>
    </row>
    <row r="723" spans="1:34" ht="21" customHeight="1">
      <c r="A723" s="305"/>
      <c r="B723" s="305"/>
      <c r="C723" s="305"/>
      <c r="D723" s="111"/>
      <c r="E723" s="112"/>
      <c r="F723" s="112"/>
      <c r="G723" s="1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  <c r="Z723" s="115"/>
      <c r="AA723" s="105"/>
      <c r="AB723" s="105"/>
      <c r="AC723" s="105"/>
      <c r="AD723" s="105"/>
      <c r="AE723" s="105"/>
      <c r="AF723" s="105"/>
      <c r="AG723" s="105"/>
      <c r="AH723" s="105"/>
    </row>
    <row r="724" spans="1:34" ht="21" customHeight="1">
      <c r="A724" s="305"/>
      <c r="B724" s="305"/>
      <c r="C724" s="305"/>
      <c r="D724" s="111"/>
      <c r="E724" s="112"/>
      <c r="F724" s="112"/>
      <c r="G724" s="1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  <c r="Z724" s="115"/>
      <c r="AA724" s="105"/>
      <c r="AB724" s="105"/>
      <c r="AC724" s="105"/>
      <c r="AD724" s="105"/>
      <c r="AE724" s="105"/>
      <c r="AF724" s="105"/>
      <c r="AG724" s="105"/>
      <c r="AH724" s="105"/>
    </row>
    <row r="725" spans="1:34" ht="21" customHeight="1">
      <c r="A725" s="305"/>
      <c r="B725" s="305"/>
      <c r="C725" s="305"/>
      <c r="D725" s="111"/>
      <c r="E725" s="112"/>
      <c r="F725" s="112"/>
      <c r="G725" s="1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  <c r="Z725" s="115"/>
      <c r="AA725" s="105"/>
      <c r="AB725" s="105"/>
      <c r="AC725" s="105"/>
      <c r="AD725" s="105"/>
      <c r="AE725" s="105"/>
      <c r="AF725" s="105"/>
      <c r="AG725" s="105"/>
      <c r="AH725" s="105"/>
    </row>
    <row r="726" spans="1:34" ht="21" customHeight="1">
      <c r="A726" s="305"/>
      <c r="B726" s="305"/>
      <c r="C726" s="305"/>
      <c r="D726" s="111"/>
      <c r="E726" s="112"/>
      <c r="F726" s="112"/>
      <c r="G726" s="1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  <c r="Z726" s="115"/>
      <c r="AA726" s="105"/>
      <c r="AB726" s="105"/>
      <c r="AC726" s="105"/>
      <c r="AD726" s="105"/>
      <c r="AE726" s="105"/>
      <c r="AF726" s="105"/>
      <c r="AG726" s="105"/>
      <c r="AH726" s="105"/>
    </row>
    <row r="727" spans="1:34" ht="21" customHeight="1">
      <c r="A727" s="305"/>
      <c r="B727" s="305"/>
      <c r="C727" s="305"/>
      <c r="D727" s="111"/>
      <c r="E727" s="112"/>
      <c r="F727" s="112"/>
      <c r="G727" s="1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  <c r="Z727" s="115"/>
      <c r="AA727" s="105"/>
      <c r="AB727" s="105"/>
      <c r="AC727" s="105"/>
      <c r="AD727" s="105"/>
      <c r="AE727" s="105"/>
      <c r="AF727" s="105"/>
      <c r="AG727" s="105"/>
      <c r="AH727" s="105"/>
    </row>
    <row r="728" spans="1:34" ht="21" customHeight="1">
      <c r="A728" s="305"/>
      <c r="B728" s="305"/>
      <c r="C728" s="305"/>
      <c r="D728" s="111"/>
      <c r="E728" s="112"/>
      <c r="F728" s="112"/>
      <c r="G728" s="1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  <c r="Z728" s="115"/>
      <c r="AA728" s="105"/>
      <c r="AB728" s="105"/>
      <c r="AC728" s="105"/>
      <c r="AD728" s="105"/>
      <c r="AE728" s="105"/>
      <c r="AF728" s="105"/>
      <c r="AG728" s="105"/>
      <c r="AH728" s="105"/>
    </row>
    <row r="729" spans="1:34" ht="21" customHeight="1">
      <c r="A729" s="305"/>
      <c r="B729" s="305"/>
      <c r="C729" s="305"/>
      <c r="D729" s="111"/>
      <c r="E729" s="112"/>
      <c r="F729" s="112"/>
      <c r="G729" s="1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  <c r="Z729" s="115"/>
      <c r="AA729" s="105"/>
      <c r="AB729" s="105"/>
      <c r="AC729" s="105"/>
      <c r="AD729" s="105"/>
      <c r="AE729" s="105"/>
      <c r="AF729" s="105"/>
      <c r="AG729" s="105"/>
      <c r="AH729" s="105"/>
    </row>
    <row r="730" spans="1:34" ht="21" customHeight="1">
      <c r="A730" s="305"/>
      <c r="B730" s="305"/>
      <c r="C730" s="305"/>
      <c r="D730" s="111"/>
      <c r="E730" s="112"/>
      <c r="F730" s="112"/>
      <c r="G730" s="1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  <c r="Z730" s="115"/>
      <c r="AA730" s="105"/>
      <c r="AB730" s="105"/>
      <c r="AC730" s="105"/>
      <c r="AD730" s="105"/>
      <c r="AE730" s="105"/>
      <c r="AF730" s="105"/>
      <c r="AG730" s="105"/>
      <c r="AH730" s="105"/>
    </row>
    <row r="731" spans="1:34" ht="21" customHeight="1">
      <c r="A731" s="305"/>
      <c r="B731" s="305"/>
      <c r="C731" s="305"/>
      <c r="D731" s="111"/>
      <c r="E731" s="112"/>
      <c r="F731" s="112"/>
      <c r="G731" s="1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  <c r="Z731" s="115"/>
      <c r="AA731" s="105"/>
      <c r="AB731" s="105"/>
      <c r="AC731" s="105"/>
      <c r="AD731" s="105"/>
      <c r="AE731" s="105"/>
      <c r="AF731" s="105"/>
      <c r="AG731" s="105"/>
      <c r="AH731" s="105"/>
    </row>
    <row r="732" spans="1:34" ht="21" customHeight="1">
      <c r="A732" s="305"/>
      <c r="B732" s="305"/>
      <c r="C732" s="305"/>
      <c r="D732" s="111"/>
      <c r="E732" s="112"/>
      <c r="F732" s="112"/>
      <c r="G732" s="1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  <c r="Z732" s="115"/>
      <c r="AA732" s="105"/>
      <c r="AB732" s="105"/>
      <c r="AC732" s="105"/>
      <c r="AD732" s="105"/>
      <c r="AE732" s="105"/>
      <c r="AF732" s="105"/>
      <c r="AG732" s="105"/>
      <c r="AH732" s="105"/>
    </row>
    <row r="733" spans="1:34" ht="21" customHeight="1">
      <c r="A733" s="305"/>
      <c r="B733" s="305"/>
      <c r="C733" s="305"/>
      <c r="D733" s="111"/>
      <c r="E733" s="112"/>
      <c r="F733" s="112"/>
      <c r="G733" s="1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  <c r="Z733" s="115"/>
      <c r="AA733" s="105"/>
      <c r="AB733" s="105"/>
      <c r="AC733" s="105"/>
      <c r="AD733" s="105"/>
      <c r="AE733" s="105"/>
      <c r="AF733" s="105"/>
      <c r="AG733" s="105"/>
      <c r="AH733" s="105"/>
    </row>
    <row r="734" spans="1:34" ht="21" customHeight="1">
      <c r="A734" s="305"/>
      <c r="B734" s="305"/>
      <c r="C734" s="305"/>
      <c r="D734" s="111"/>
      <c r="E734" s="112"/>
      <c r="F734" s="112"/>
      <c r="G734" s="112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  <c r="Z734" s="115"/>
      <c r="AA734" s="105"/>
      <c r="AB734" s="105"/>
      <c r="AC734" s="105"/>
      <c r="AD734" s="105"/>
      <c r="AE734" s="105"/>
      <c r="AF734" s="105"/>
      <c r="AG734" s="105"/>
      <c r="AH734" s="105"/>
    </row>
    <row r="735" spans="1:34" ht="21" customHeight="1">
      <c r="A735" s="305"/>
      <c r="B735" s="305"/>
      <c r="C735" s="305"/>
      <c r="D735" s="111"/>
      <c r="E735" s="112"/>
      <c r="F735" s="112"/>
      <c r="G735" s="112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  <c r="Z735" s="115"/>
      <c r="AA735" s="105"/>
      <c r="AB735" s="105"/>
      <c r="AC735" s="105"/>
      <c r="AD735" s="105"/>
      <c r="AE735" s="105"/>
      <c r="AF735" s="105"/>
      <c r="AG735" s="105"/>
      <c r="AH735" s="105"/>
    </row>
    <row r="736" spans="1:34" ht="21" customHeight="1">
      <c r="A736" s="305"/>
      <c r="B736" s="305"/>
      <c r="C736" s="305"/>
      <c r="D736" s="111"/>
      <c r="E736" s="112"/>
      <c r="F736" s="112"/>
      <c r="G736" s="112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  <c r="Z736" s="115"/>
      <c r="AA736" s="105"/>
      <c r="AB736" s="105"/>
      <c r="AC736" s="105"/>
      <c r="AD736" s="105"/>
      <c r="AE736" s="105"/>
      <c r="AF736" s="105"/>
      <c r="AG736" s="105"/>
      <c r="AH736" s="105"/>
    </row>
    <row r="737" spans="1:34" ht="21" customHeight="1">
      <c r="A737" s="305"/>
      <c r="B737" s="305"/>
      <c r="C737" s="305"/>
      <c r="D737" s="111"/>
      <c r="E737" s="112"/>
      <c r="F737" s="112"/>
      <c r="G737" s="112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  <c r="Z737" s="115"/>
      <c r="AA737" s="105"/>
      <c r="AB737" s="105"/>
      <c r="AC737" s="105"/>
      <c r="AD737" s="105"/>
      <c r="AE737" s="105"/>
      <c r="AF737" s="105"/>
      <c r="AG737" s="105"/>
      <c r="AH737" s="105"/>
    </row>
    <row r="738" spans="1:34" ht="21" customHeight="1">
      <c r="A738" s="305"/>
      <c r="B738" s="305"/>
      <c r="C738" s="305"/>
      <c r="D738" s="111"/>
      <c r="E738" s="112"/>
      <c r="F738" s="112"/>
      <c r="G738" s="112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  <c r="Z738" s="115"/>
      <c r="AA738" s="105"/>
      <c r="AB738" s="105"/>
      <c r="AC738" s="105"/>
      <c r="AD738" s="105"/>
      <c r="AE738" s="105"/>
      <c r="AF738" s="105"/>
      <c r="AG738" s="105"/>
      <c r="AH738" s="105"/>
    </row>
    <row r="739" spans="1:34" ht="21" customHeight="1">
      <c r="A739" s="305"/>
      <c r="B739" s="305"/>
      <c r="C739" s="305"/>
      <c r="D739" s="111"/>
      <c r="E739" s="112"/>
      <c r="F739" s="112"/>
      <c r="G739" s="112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  <c r="Z739" s="115"/>
      <c r="AA739" s="105"/>
      <c r="AB739" s="105"/>
      <c r="AC739" s="105"/>
      <c r="AD739" s="105"/>
      <c r="AE739" s="105"/>
      <c r="AF739" s="105"/>
      <c r="AG739" s="105"/>
      <c r="AH739" s="105"/>
    </row>
    <row r="740" spans="1:34" ht="21" customHeight="1">
      <c r="A740" s="305"/>
      <c r="B740" s="305"/>
      <c r="C740" s="305"/>
      <c r="D740" s="111"/>
      <c r="E740" s="112"/>
      <c r="F740" s="112"/>
      <c r="G740" s="112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  <c r="Z740" s="115"/>
      <c r="AA740" s="105"/>
      <c r="AB740" s="105"/>
      <c r="AC740" s="105"/>
      <c r="AD740" s="105"/>
      <c r="AE740" s="105"/>
      <c r="AF740" s="105"/>
      <c r="AG740" s="105"/>
      <c r="AH740" s="105"/>
    </row>
    <row r="741" spans="1:34" ht="21" customHeight="1">
      <c r="A741" s="305"/>
      <c r="B741" s="305"/>
      <c r="C741" s="305"/>
      <c r="D741" s="111"/>
      <c r="E741" s="112"/>
      <c r="F741" s="112"/>
      <c r="G741" s="112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  <c r="Z741" s="115"/>
      <c r="AA741" s="105"/>
      <c r="AB741" s="105"/>
      <c r="AC741" s="105"/>
      <c r="AD741" s="105"/>
      <c r="AE741" s="105"/>
      <c r="AF741" s="105"/>
      <c r="AG741" s="105"/>
      <c r="AH741" s="105"/>
    </row>
    <row r="742" spans="1:34" ht="21" customHeight="1">
      <c r="A742" s="305"/>
      <c r="B742" s="305"/>
      <c r="C742" s="305"/>
      <c r="D742" s="111"/>
      <c r="E742" s="112"/>
      <c r="F742" s="112"/>
      <c r="G742" s="112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  <c r="Z742" s="115"/>
      <c r="AA742" s="105"/>
      <c r="AB742" s="105"/>
      <c r="AC742" s="105"/>
      <c r="AD742" s="105"/>
      <c r="AE742" s="105"/>
      <c r="AF742" s="105"/>
      <c r="AG742" s="105"/>
      <c r="AH742" s="105"/>
    </row>
    <row r="743" spans="1:34" ht="21" customHeight="1">
      <c r="A743" s="305"/>
      <c r="B743" s="305"/>
      <c r="C743" s="305"/>
      <c r="D743" s="111"/>
      <c r="E743" s="112"/>
      <c r="F743" s="112"/>
      <c r="G743" s="112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  <c r="Z743" s="115"/>
      <c r="AA743" s="105"/>
      <c r="AB743" s="105"/>
      <c r="AC743" s="105"/>
      <c r="AD743" s="105"/>
      <c r="AE743" s="105"/>
      <c r="AF743" s="105"/>
      <c r="AG743" s="105"/>
      <c r="AH743" s="105"/>
    </row>
    <row r="744" spans="1:34" ht="21" customHeight="1">
      <c r="A744" s="305"/>
      <c r="B744" s="305"/>
      <c r="C744" s="305"/>
      <c r="D744" s="111"/>
      <c r="E744" s="112"/>
      <c r="F744" s="112"/>
      <c r="G744" s="112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  <c r="Z744" s="115"/>
      <c r="AA744" s="105"/>
      <c r="AB744" s="105"/>
      <c r="AC744" s="105"/>
      <c r="AD744" s="105"/>
      <c r="AE744" s="105"/>
      <c r="AF744" s="105"/>
      <c r="AG744" s="105"/>
      <c r="AH744" s="105"/>
    </row>
    <row r="745" spans="1:34" ht="21" customHeight="1">
      <c r="A745" s="305"/>
      <c r="B745" s="305"/>
      <c r="C745" s="305"/>
      <c r="D745" s="111"/>
      <c r="E745" s="112"/>
      <c r="F745" s="112"/>
      <c r="G745" s="112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  <c r="Z745" s="115"/>
      <c r="AA745" s="105"/>
      <c r="AB745" s="105"/>
      <c r="AC745" s="105"/>
      <c r="AD745" s="105"/>
      <c r="AE745" s="105"/>
      <c r="AF745" s="105"/>
      <c r="AG745" s="105"/>
      <c r="AH745" s="105"/>
    </row>
    <row r="746" spans="1:34" ht="21" customHeight="1">
      <c r="A746" s="305"/>
      <c r="B746" s="305"/>
      <c r="C746" s="305"/>
      <c r="D746" s="111"/>
      <c r="E746" s="112"/>
      <c r="F746" s="112"/>
      <c r="G746" s="112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  <c r="Z746" s="115"/>
      <c r="AA746" s="105"/>
      <c r="AB746" s="105"/>
      <c r="AC746" s="105"/>
      <c r="AD746" s="105"/>
      <c r="AE746" s="105"/>
      <c r="AF746" s="105"/>
      <c r="AG746" s="105"/>
      <c r="AH746" s="105"/>
    </row>
    <row r="747" spans="1:34" ht="21" customHeight="1">
      <c r="A747" s="305"/>
      <c r="B747" s="305"/>
      <c r="C747" s="305"/>
      <c r="D747" s="111"/>
      <c r="E747" s="112"/>
      <c r="F747" s="112"/>
      <c r="G747" s="112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  <c r="Z747" s="115"/>
      <c r="AA747" s="105"/>
      <c r="AB747" s="105"/>
      <c r="AC747" s="105"/>
      <c r="AD747" s="105"/>
      <c r="AE747" s="105"/>
      <c r="AF747" s="105"/>
      <c r="AG747" s="105"/>
      <c r="AH747" s="105"/>
    </row>
    <row r="748" spans="1:34" ht="21" customHeight="1">
      <c r="A748" s="305"/>
      <c r="B748" s="305"/>
      <c r="C748" s="305"/>
      <c r="D748" s="111"/>
      <c r="E748" s="112"/>
      <c r="F748" s="112"/>
      <c r="G748" s="112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  <c r="Z748" s="115"/>
      <c r="AA748" s="105"/>
      <c r="AB748" s="105"/>
      <c r="AC748" s="105"/>
      <c r="AD748" s="105"/>
      <c r="AE748" s="105"/>
      <c r="AF748" s="105"/>
      <c r="AG748" s="105"/>
      <c r="AH748" s="105"/>
    </row>
    <row r="749" spans="1:34" ht="21" customHeight="1">
      <c r="A749" s="305"/>
      <c r="B749" s="305"/>
      <c r="C749" s="305"/>
      <c r="D749" s="111"/>
      <c r="E749" s="112"/>
      <c r="F749" s="112"/>
      <c r="G749" s="112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  <c r="Z749" s="115"/>
      <c r="AA749" s="105"/>
      <c r="AB749" s="105"/>
      <c r="AC749" s="105"/>
      <c r="AD749" s="105"/>
      <c r="AE749" s="105"/>
      <c r="AF749" s="105"/>
      <c r="AG749" s="105"/>
      <c r="AH749" s="105"/>
    </row>
    <row r="750" spans="1:34" ht="21" customHeight="1">
      <c r="A750" s="305"/>
      <c r="B750" s="305"/>
      <c r="C750" s="305"/>
      <c r="D750" s="111"/>
      <c r="E750" s="112"/>
      <c r="F750" s="112"/>
      <c r="G750" s="112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  <c r="Z750" s="115"/>
      <c r="AA750" s="105"/>
      <c r="AB750" s="105"/>
      <c r="AC750" s="105"/>
      <c r="AD750" s="105"/>
      <c r="AE750" s="105"/>
      <c r="AF750" s="105"/>
      <c r="AG750" s="105"/>
      <c r="AH750" s="105"/>
    </row>
    <row r="751" spans="1:34" ht="21" customHeight="1">
      <c r="A751" s="305"/>
      <c r="B751" s="305"/>
      <c r="C751" s="305"/>
      <c r="D751" s="111"/>
      <c r="E751" s="112"/>
      <c r="F751" s="112"/>
      <c r="G751" s="112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  <c r="Z751" s="115"/>
      <c r="AA751" s="105"/>
      <c r="AB751" s="105"/>
      <c r="AC751" s="105"/>
      <c r="AD751" s="105"/>
      <c r="AE751" s="105"/>
      <c r="AF751" s="105"/>
      <c r="AG751" s="105"/>
      <c r="AH751" s="105"/>
    </row>
    <row r="752" spans="1:34" ht="21" customHeight="1">
      <c r="A752" s="305"/>
      <c r="B752" s="305"/>
      <c r="C752" s="305"/>
      <c r="D752" s="111"/>
      <c r="E752" s="112"/>
      <c r="F752" s="112"/>
      <c r="G752" s="112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  <c r="Z752" s="115"/>
      <c r="AA752" s="105"/>
      <c r="AB752" s="105"/>
      <c r="AC752" s="105"/>
      <c r="AD752" s="105"/>
      <c r="AE752" s="105"/>
      <c r="AF752" s="105"/>
      <c r="AG752" s="105"/>
      <c r="AH752" s="105"/>
    </row>
    <row r="753" spans="1:34" ht="21" customHeight="1">
      <c r="A753" s="305"/>
      <c r="B753" s="305"/>
      <c r="C753" s="305"/>
      <c r="D753" s="111"/>
      <c r="E753" s="112"/>
      <c r="F753" s="112"/>
      <c r="G753" s="112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  <c r="Z753" s="115"/>
      <c r="AA753" s="105"/>
      <c r="AB753" s="105"/>
      <c r="AC753" s="105"/>
      <c r="AD753" s="105"/>
      <c r="AE753" s="105"/>
      <c r="AF753" s="105"/>
      <c r="AG753" s="105"/>
      <c r="AH753" s="105"/>
    </row>
    <row r="754" spans="1:34" ht="21" customHeight="1">
      <c r="A754" s="305"/>
      <c r="B754" s="305"/>
      <c r="C754" s="305"/>
      <c r="D754" s="111"/>
      <c r="E754" s="112"/>
      <c r="F754" s="112"/>
      <c r="G754" s="112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  <c r="Z754" s="115"/>
      <c r="AA754" s="105"/>
      <c r="AB754" s="105"/>
      <c r="AC754" s="105"/>
      <c r="AD754" s="105"/>
      <c r="AE754" s="105"/>
      <c r="AF754" s="105"/>
      <c r="AG754" s="105"/>
      <c r="AH754" s="105"/>
    </row>
    <row r="755" spans="1:34" ht="21" customHeight="1">
      <c r="A755" s="305"/>
      <c r="B755" s="305"/>
      <c r="C755" s="305"/>
      <c r="D755" s="111"/>
      <c r="E755" s="112"/>
      <c r="F755" s="112"/>
      <c r="G755" s="112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  <c r="Z755" s="115"/>
      <c r="AA755" s="105"/>
      <c r="AB755" s="105"/>
      <c r="AC755" s="105"/>
      <c r="AD755" s="105"/>
      <c r="AE755" s="105"/>
      <c r="AF755" s="105"/>
      <c r="AG755" s="105"/>
      <c r="AH755" s="105"/>
    </row>
    <row r="756" spans="1:34" ht="21" customHeight="1">
      <c r="A756" s="305"/>
      <c r="B756" s="305"/>
      <c r="C756" s="305"/>
      <c r="D756" s="111"/>
      <c r="E756" s="112"/>
      <c r="F756" s="112"/>
      <c r="G756" s="112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  <c r="Z756" s="115"/>
      <c r="AA756" s="105"/>
      <c r="AB756" s="105"/>
      <c r="AC756" s="105"/>
      <c r="AD756" s="105"/>
      <c r="AE756" s="105"/>
      <c r="AF756" s="105"/>
      <c r="AG756" s="105"/>
      <c r="AH756" s="105"/>
    </row>
    <row r="757" spans="1:34" ht="21" customHeight="1">
      <c r="A757" s="305"/>
      <c r="B757" s="305"/>
      <c r="C757" s="305"/>
      <c r="D757" s="111"/>
      <c r="E757" s="112"/>
      <c r="F757" s="112"/>
      <c r="G757" s="112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  <c r="Z757" s="115"/>
      <c r="AA757" s="105"/>
      <c r="AB757" s="105"/>
      <c r="AC757" s="105"/>
      <c r="AD757" s="105"/>
      <c r="AE757" s="105"/>
      <c r="AF757" s="105"/>
      <c r="AG757" s="105"/>
      <c r="AH757" s="105"/>
    </row>
    <row r="758" spans="1:34" ht="21" customHeight="1">
      <c r="A758" s="305"/>
      <c r="B758" s="305"/>
      <c r="C758" s="305"/>
      <c r="D758" s="111"/>
      <c r="E758" s="112"/>
      <c r="F758" s="112"/>
      <c r="G758" s="112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  <c r="Z758" s="115"/>
      <c r="AA758" s="105"/>
      <c r="AB758" s="105"/>
      <c r="AC758" s="105"/>
      <c r="AD758" s="105"/>
      <c r="AE758" s="105"/>
      <c r="AF758" s="105"/>
      <c r="AG758" s="105"/>
      <c r="AH758" s="105"/>
    </row>
    <row r="759" spans="1:34" ht="21" customHeight="1">
      <c r="A759" s="305"/>
      <c r="B759" s="305"/>
      <c r="C759" s="305"/>
      <c r="D759" s="111"/>
      <c r="E759" s="112"/>
      <c r="F759" s="112"/>
      <c r="G759" s="112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  <c r="Z759" s="115"/>
      <c r="AA759" s="105"/>
      <c r="AB759" s="105"/>
      <c r="AC759" s="105"/>
      <c r="AD759" s="105"/>
      <c r="AE759" s="105"/>
      <c r="AF759" s="105"/>
      <c r="AG759" s="105"/>
      <c r="AH759" s="105"/>
    </row>
    <row r="760" spans="1:34" ht="21" customHeight="1">
      <c r="A760" s="305"/>
      <c r="B760" s="305"/>
      <c r="C760" s="305"/>
      <c r="D760" s="111"/>
      <c r="E760" s="112"/>
      <c r="F760" s="112"/>
      <c r="G760" s="112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  <c r="Z760" s="115"/>
      <c r="AA760" s="105"/>
      <c r="AB760" s="105"/>
      <c r="AC760" s="105"/>
      <c r="AD760" s="105"/>
      <c r="AE760" s="105"/>
      <c r="AF760" s="105"/>
      <c r="AG760" s="105"/>
      <c r="AH760" s="105"/>
    </row>
    <row r="761" spans="1:34" ht="21" customHeight="1">
      <c r="A761" s="305"/>
      <c r="B761" s="305"/>
      <c r="C761" s="305"/>
      <c r="D761" s="111"/>
      <c r="E761" s="112"/>
      <c r="F761" s="112"/>
      <c r="G761" s="112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  <c r="Z761" s="115"/>
      <c r="AA761" s="105"/>
      <c r="AB761" s="105"/>
      <c r="AC761" s="105"/>
      <c r="AD761" s="105"/>
      <c r="AE761" s="105"/>
      <c r="AF761" s="105"/>
      <c r="AG761" s="105"/>
      <c r="AH761" s="105"/>
    </row>
    <row r="762" spans="1:34" ht="21" customHeight="1">
      <c r="A762" s="305"/>
      <c r="B762" s="305"/>
      <c r="C762" s="305"/>
      <c r="D762" s="111"/>
      <c r="E762" s="112"/>
      <c r="F762" s="112"/>
      <c r="G762" s="112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  <c r="Z762" s="115"/>
      <c r="AA762" s="105"/>
      <c r="AB762" s="105"/>
      <c r="AC762" s="105"/>
      <c r="AD762" s="105"/>
      <c r="AE762" s="105"/>
      <c r="AF762" s="105"/>
      <c r="AG762" s="105"/>
      <c r="AH762" s="105"/>
    </row>
    <row r="763" spans="1:34" ht="21" customHeight="1">
      <c r="A763" s="305"/>
      <c r="B763" s="305"/>
      <c r="C763" s="305"/>
      <c r="D763" s="111"/>
      <c r="E763" s="112"/>
      <c r="F763" s="112"/>
      <c r="G763" s="112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  <c r="Z763" s="115"/>
      <c r="AA763" s="105"/>
      <c r="AB763" s="105"/>
      <c r="AC763" s="105"/>
      <c r="AD763" s="105"/>
      <c r="AE763" s="105"/>
      <c r="AF763" s="105"/>
      <c r="AG763" s="105"/>
      <c r="AH763" s="105"/>
    </row>
    <row r="764" spans="1:34" ht="21" customHeight="1">
      <c r="A764" s="305"/>
      <c r="B764" s="305"/>
      <c r="C764" s="305"/>
      <c r="D764" s="111"/>
      <c r="E764" s="112"/>
      <c r="F764" s="112"/>
      <c r="G764" s="112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  <c r="Z764" s="115"/>
      <c r="AA764" s="105"/>
      <c r="AB764" s="105"/>
      <c r="AC764" s="105"/>
      <c r="AD764" s="105"/>
      <c r="AE764" s="105"/>
      <c r="AF764" s="105"/>
      <c r="AG764" s="105"/>
      <c r="AH764" s="105"/>
    </row>
    <row r="765" spans="1:34" ht="21" customHeight="1">
      <c r="A765" s="305"/>
      <c r="B765" s="305"/>
      <c r="C765" s="305"/>
      <c r="D765" s="111"/>
      <c r="E765" s="112"/>
      <c r="F765" s="112"/>
      <c r="G765" s="112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  <c r="Z765" s="115"/>
      <c r="AA765" s="105"/>
      <c r="AB765" s="105"/>
      <c r="AC765" s="105"/>
      <c r="AD765" s="105"/>
      <c r="AE765" s="105"/>
      <c r="AF765" s="105"/>
      <c r="AG765" s="105"/>
      <c r="AH765" s="105"/>
    </row>
    <row r="766" spans="1:34" ht="21" customHeight="1">
      <c r="A766" s="305"/>
      <c r="B766" s="305"/>
      <c r="C766" s="305"/>
      <c r="D766" s="111"/>
      <c r="E766" s="112"/>
      <c r="F766" s="112"/>
      <c r="G766" s="112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  <c r="Z766" s="115"/>
      <c r="AA766" s="105"/>
      <c r="AB766" s="105"/>
      <c r="AC766" s="105"/>
      <c r="AD766" s="105"/>
      <c r="AE766" s="105"/>
      <c r="AF766" s="105"/>
      <c r="AG766" s="105"/>
      <c r="AH766" s="105"/>
    </row>
    <row r="767" spans="1:34" ht="21" customHeight="1">
      <c r="A767" s="305"/>
      <c r="B767" s="305"/>
      <c r="C767" s="305"/>
      <c r="D767" s="111"/>
      <c r="E767" s="112"/>
      <c r="F767" s="112"/>
      <c r="G767" s="112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  <c r="Z767" s="115"/>
      <c r="AA767" s="105"/>
      <c r="AB767" s="105"/>
      <c r="AC767" s="105"/>
      <c r="AD767" s="105"/>
      <c r="AE767" s="105"/>
      <c r="AF767" s="105"/>
      <c r="AG767" s="105"/>
      <c r="AH767" s="105"/>
    </row>
    <row r="768" spans="1:34" ht="21" customHeight="1">
      <c r="A768" s="305"/>
      <c r="B768" s="305"/>
      <c r="C768" s="305"/>
      <c r="D768" s="111"/>
      <c r="E768" s="112"/>
      <c r="F768" s="112"/>
      <c r="G768" s="112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  <c r="Z768" s="115"/>
      <c r="AA768" s="105"/>
      <c r="AB768" s="105"/>
      <c r="AC768" s="105"/>
      <c r="AD768" s="105"/>
      <c r="AE768" s="105"/>
      <c r="AF768" s="105"/>
      <c r="AG768" s="105"/>
      <c r="AH768" s="105"/>
    </row>
    <row r="769" spans="1:34" ht="21" customHeight="1">
      <c r="A769" s="305"/>
      <c r="B769" s="305"/>
      <c r="C769" s="305"/>
      <c r="D769" s="111"/>
      <c r="E769" s="112"/>
      <c r="F769" s="112"/>
      <c r="G769" s="112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  <c r="Z769" s="115"/>
      <c r="AA769" s="105"/>
      <c r="AB769" s="105"/>
      <c r="AC769" s="105"/>
      <c r="AD769" s="105"/>
      <c r="AE769" s="105"/>
      <c r="AF769" s="105"/>
      <c r="AG769" s="105"/>
      <c r="AH769" s="105"/>
    </row>
    <row r="770" spans="1:34" ht="21" customHeight="1">
      <c r="A770" s="305"/>
      <c r="B770" s="305"/>
      <c r="C770" s="305"/>
      <c r="D770" s="111"/>
      <c r="E770" s="112"/>
      <c r="F770" s="112"/>
      <c r="G770" s="112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  <c r="Z770" s="115"/>
      <c r="AA770" s="105"/>
      <c r="AB770" s="105"/>
      <c r="AC770" s="105"/>
      <c r="AD770" s="105"/>
      <c r="AE770" s="105"/>
      <c r="AF770" s="105"/>
      <c r="AG770" s="105"/>
      <c r="AH770" s="105"/>
    </row>
    <row r="771" spans="1:34" ht="21" customHeight="1">
      <c r="A771" s="305"/>
      <c r="B771" s="305"/>
      <c r="C771" s="305"/>
      <c r="D771" s="111"/>
      <c r="E771" s="112"/>
      <c r="F771" s="112"/>
      <c r="G771" s="112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  <c r="Z771" s="115"/>
      <c r="AA771" s="105"/>
      <c r="AB771" s="105"/>
      <c r="AC771" s="105"/>
      <c r="AD771" s="105"/>
      <c r="AE771" s="105"/>
      <c r="AF771" s="105"/>
      <c r="AG771" s="105"/>
      <c r="AH771" s="105"/>
    </row>
    <row r="772" spans="1:34" ht="21" customHeight="1">
      <c r="A772" s="305"/>
      <c r="B772" s="305"/>
      <c r="C772" s="305"/>
      <c r="D772" s="111"/>
      <c r="E772" s="112"/>
      <c r="F772" s="112"/>
      <c r="G772" s="112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  <c r="Z772" s="115"/>
      <c r="AA772" s="105"/>
      <c r="AB772" s="105"/>
      <c r="AC772" s="105"/>
      <c r="AD772" s="105"/>
      <c r="AE772" s="105"/>
      <c r="AF772" s="105"/>
      <c r="AG772" s="105"/>
      <c r="AH772" s="105"/>
    </row>
    <row r="773" spans="1:34" ht="21" customHeight="1">
      <c r="A773" s="305"/>
      <c r="B773" s="305"/>
      <c r="C773" s="305"/>
      <c r="D773" s="111"/>
      <c r="E773" s="112"/>
      <c r="F773" s="112"/>
      <c r="G773" s="112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  <c r="Z773" s="115"/>
      <c r="AA773" s="105"/>
      <c r="AB773" s="105"/>
      <c r="AC773" s="105"/>
      <c r="AD773" s="105"/>
      <c r="AE773" s="105"/>
      <c r="AF773" s="105"/>
      <c r="AG773" s="105"/>
      <c r="AH773" s="105"/>
    </row>
    <row r="774" spans="1:34" ht="21" customHeight="1">
      <c r="A774" s="305"/>
      <c r="B774" s="305"/>
      <c r="C774" s="305"/>
      <c r="D774" s="111"/>
      <c r="E774" s="112"/>
      <c r="F774" s="112"/>
      <c r="G774" s="112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  <c r="Z774" s="115"/>
      <c r="AA774" s="105"/>
      <c r="AB774" s="105"/>
      <c r="AC774" s="105"/>
      <c r="AD774" s="105"/>
      <c r="AE774" s="105"/>
      <c r="AF774" s="105"/>
      <c r="AG774" s="105"/>
      <c r="AH774" s="105"/>
    </row>
    <row r="775" spans="1:34" ht="21" customHeight="1">
      <c r="A775" s="305"/>
      <c r="B775" s="305"/>
      <c r="C775" s="305"/>
      <c r="D775" s="111"/>
      <c r="E775" s="112"/>
      <c r="F775" s="112"/>
      <c r="G775" s="112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  <c r="Z775" s="115"/>
      <c r="AA775" s="105"/>
      <c r="AB775" s="105"/>
      <c r="AC775" s="105"/>
      <c r="AD775" s="105"/>
      <c r="AE775" s="105"/>
      <c r="AF775" s="105"/>
      <c r="AG775" s="105"/>
      <c r="AH775" s="105"/>
    </row>
    <row r="776" spans="1:34" ht="21" customHeight="1">
      <c r="A776" s="305"/>
      <c r="B776" s="305"/>
      <c r="C776" s="305"/>
      <c r="D776" s="111"/>
      <c r="E776" s="112"/>
      <c r="F776" s="112"/>
      <c r="G776" s="112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  <c r="Z776" s="115"/>
      <c r="AA776" s="105"/>
      <c r="AB776" s="105"/>
      <c r="AC776" s="105"/>
      <c r="AD776" s="105"/>
      <c r="AE776" s="105"/>
      <c r="AF776" s="105"/>
      <c r="AG776" s="105"/>
      <c r="AH776" s="105"/>
    </row>
    <row r="777" spans="1:34" ht="21" customHeight="1">
      <c r="A777" s="305"/>
      <c r="B777" s="305"/>
      <c r="C777" s="305"/>
      <c r="D777" s="111"/>
      <c r="E777" s="112"/>
      <c r="F777" s="112"/>
      <c r="G777" s="112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  <c r="Z777" s="115"/>
      <c r="AA777" s="105"/>
      <c r="AB777" s="105"/>
      <c r="AC777" s="105"/>
      <c r="AD777" s="105"/>
      <c r="AE777" s="105"/>
      <c r="AF777" s="105"/>
      <c r="AG777" s="105"/>
      <c r="AH777" s="105"/>
    </row>
    <row r="778" spans="1:34" ht="21" customHeight="1">
      <c r="A778" s="305"/>
      <c r="B778" s="305"/>
      <c r="C778" s="305"/>
      <c r="D778" s="111"/>
      <c r="E778" s="112"/>
      <c r="F778" s="112"/>
      <c r="G778" s="112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  <c r="Z778" s="115"/>
      <c r="AA778" s="105"/>
      <c r="AB778" s="105"/>
      <c r="AC778" s="105"/>
      <c r="AD778" s="105"/>
      <c r="AE778" s="105"/>
      <c r="AF778" s="105"/>
      <c r="AG778" s="105"/>
      <c r="AH778" s="105"/>
    </row>
    <row r="779" spans="1:34" ht="21" customHeight="1">
      <c r="A779" s="305"/>
      <c r="B779" s="305"/>
      <c r="C779" s="305"/>
      <c r="D779" s="111"/>
      <c r="E779" s="112"/>
      <c r="F779" s="112"/>
      <c r="G779" s="112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  <c r="Z779" s="115"/>
      <c r="AA779" s="105"/>
      <c r="AB779" s="105"/>
      <c r="AC779" s="105"/>
      <c r="AD779" s="105"/>
      <c r="AE779" s="105"/>
      <c r="AF779" s="105"/>
      <c r="AG779" s="105"/>
      <c r="AH779" s="105"/>
    </row>
    <row r="780" spans="1:34" ht="21" customHeight="1">
      <c r="A780" s="305"/>
      <c r="B780" s="305"/>
      <c r="C780" s="305"/>
      <c r="D780" s="111"/>
      <c r="E780" s="112"/>
      <c r="F780" s="112"/>
      <c r="G780" s="112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  <c r="Z780" s="115"/>
      <c r="AA780" s="105"/>
      <c r="AB780" s="105"/>
      <c r="AC780" s="105"/>
      <c r="AD780" s="105"/>
      <c r="AE780" s="105"/>
      <c r="AF780" s="105"/>
      <c r="AG780" s="105"/>
      <c r="AH780" s="105"/>
    </row>
    <row r="781" spans="1:34" ht="21" customHeight="1">
      <c r="A781" s="305"/>
      <c r="B781" s="305"/>
      <c r="C781" s="305"/>
      <c r="D781" s="111"/>
      <c r="E781" s="112"/>
      <c r="F781" s="112"/>
      <c r="G781" s="112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  <c r="Z781" s="115"/>
      <c r="AA781" s="105"/>
      <c r="AB781" s="105"/>
      <c r="AC781" s="105"/>
      <c r="AD781" s="105"/>
      <c r="AE781" s="105"/>
      <c r="AF781" s="105"/>
      <c r="AG781" s="105"/>
      <c r="AH781" s="105"/>
    </row>
    <row r="782" spans="1:34" ht="21" customHeight="1">
      <c r="A782" s="305"/>
      <c r="B782" s="305"/>
      <c r="C782" s="305"/>
      <c r="D782" s="111"/>
      <c r="E782" s="112"/>
      <c r="F782" s="112"/>
      <c r="G782" s="112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  <c r="Z782" s="115"/>
      <c r="AA782" s="105"/>
      <c r="AB782" s="105"/>
      <c r="AC782" s="105"/>
      <c r="AD782" s="105"/>
      <c r="AE782" s="105"/>
      <c r="AF782" s="105"/>
      <c r="AG782" s="105"/>
      <c r="AH782" s="105"/>
    </row>
    <row r="783" spans="1:34" ht="21" customHeight="1">
      <c r="A783" s="305"/>
      <c r="B783" s="305"/>
      <c r="C783" s="305"/>
      <c r="D783" s="111"/>
      <c r="E783" s="112"/>
      <c r="F783" s="112"/>
      <c r="G783" s="112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  <c r="Z783" s="115"/>
      <c r="AA783" s="105"/>
      <c r="AB783" s="105"/>
      <c r="AC783" s="105"/>
      <c r="AD783" s="105"/>
      <c r="AE783" s="105"/>
      <c r="AF783" s="105"/>
      <c r="AG783" s="105"/>
      <c r="AH783" s="105"/>
    </row>
    <row r="784" spans="1:34" ht="21" customHeight="1">
      <c r="A784" s="305"/>
      <c r="B784" s="305"/>
      <c r="C784" s="305"/>
      <c r="D784" s="111"/>
      <c r="E784" s="112"/>
      <c r="F784" s="112"/>
      <c r="G784" s="112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  <c r="Z784" s="115"/>
      <c r="AA784" s="105"/>
      <c r="AB784" s="105"/>
      <c r="AC784" s="105"/>
      <c r="AD784" s="105"/>
      <c r="AE784" s="105"/>
      <c r="AF784" s="105"/>
      <c r="AG784" s="105"/>
      <c r="AH784" s="105"/>
    </row>
    <row r="785" spans="1:34" ht="21" customHeight="1">
      <c r="A785" s="305"/>
      <c r="B785" s="305"/>
      <c r="C785" s="305"/>
      <c r="D785" s="111"/>
      <c r="E785" s="112"/>
      <c r="F785" s="112"/>
      <c r="G785" s="112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  <c r="Z785" s="115"/>
      <c r="AA785" s="105"/>
      <c r="AB785" s="105"/>
      <c r="AC785" s="105"/>
      <c r="AD785" s="105"/>
      <c r="AE785" s="105"/>
      <c r="AF785" s="105"/>
      <c r="AG785" s="105"/>
      <c r="AH785" s="105"/>
    </row>
    <row r="786" spans="1:34" ht="21" customHeight="1">
      <c r="A786" s="305"/>
      <c r="B786" s="305"/>
      <c r="C786" s="305"/>
      <c r="D786" s="111"/>
      <c r="E786" s="112"/>
      <c r="F786" s="112"/>
      <c r="G786" s="112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  <c r="Z786" s="115"/>
      <c r="AA786" s="105"/>
      <c r="AB786" s="105"/>
      <c r="AC786" s="105"/>
      <c r="AD786" s="105"/>
      <c r="AE786" s="105"/>
      <c r="AF786" s="105"/>
      <c r="AG786" s="105"/>
      <c r="AH786" s="105"/>
    </row>
    <row r="787" spans="1:34" ht="21" customHeight="1">
      <c r="A787" s="305"/>
      <c r="B787" s="305"/>
      <c r="C787" s="305"/>
      <c r="D787" s="111"/>
      <c r="E787" s="112"/>
      <c r="F787" s="112"/>
      <c r="G787" s="112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  <c r="AA787" s="105"/>
      <c r="AB787" s="105"/>
      <c r="AC787" s="105"/>
      <c r="AD787" s="105"/>
      <c r="AE787" s="105"/>
      <c r="AF787" s="105"/>
      <c r="AG787" s="105"/>
      <c r="AH787" s="105"/>
    </row>
    <row r="788" spans="1:34" ht="21" customHeight="1">
      <c r="A788" s="305"/>
      <c r="B788" s="305"/>
      <c r="C788" s="305"/>
      <c r="D788" s="111"/>
      <c r="E788" s="112"/>
      <c r="F788" s="112"/>
      <c r="G788" s="112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  <c r="Z788" s="115"/>
      <c r="AA788" s="105"/>
      <c r="AB788" s="105"/>
      <c r="AC788" s="105"/>
      <c r="AD788" s="105"/>
      <c r="AE788" s="105"/>
      <c r="AF788" s="105"/>
      <c r="AG788" s="105"/>
      <c r="AH788" s="105"/>
    </row>
    <row r="789" spans="1:34" ht="21" customHeight="1">
      <c r="A789" s="305"/>
      <c r="B789" s="305"/>
      <c r="C789" s="305"/>
      <c r="D789" s="111"/>
      <c r="E789" s="112"/>
      <c r="F789" s="112"/>
      <c r="G789" s="112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  <c r="Z789" s="115"/>
      <c r="AA789" s="105"/>
      <c r="AB789" s="105"/>
      <c r="AC789" s="105"/>
      <c r="AD789" s="105"/>
      <c r="AE789" s="105"/>
      <c r="AF789" s="105"/>
      <c r="AG789" s="105"/>
      <c r="AH789" s="105"/>
    </row>
    <row r="790" spans="1:34" ht="21" customHeight="1">
      <c r="A790" s="305"/>
      <c r="B790" s="305"/>
      <c r="C790" s="305"/>
      <c r="D790" s="111"/>
      <c r="E790" s="112"/>
      <c r="F790" s="112"/>
      <c r="G790" s="112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  <c r="Z790" s="115"/>
      <c r="AA790" s="105"/>
      <c r="AB790" s="105"/>
      <c r="AC790" s="105"/>
      <c r="AD790" s="105"/>
      <c r="AE790" s="105"/>
      <c r="AF790" s="105"/>
      <c r="AG790" s="105"/>
      <c r="AH790" s="105"/>
    </row>
    <row r="791" spans="1:34" ht="21" customHeight="1">
      <c r="A791" s="305"/>
      <c r="B791" s="305"/>
      <c r="C791" s="305"/>
      <c r="D791" s="111"/>
      <c r="E791" s="112"/>
      <c r="F791" s="112"/>
      <c r="G791" s="112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  <c r="Z791" s="115"/>
      <c r="AA791" s="105"/>
      <c r="AB791" s="105"/>
      <c r="AC791" s="105"/>
      <c r="AD791" s="105"/>
      <c r="AE791" s="105"/>
      <c r="AF791" s="105"/>
      <c r="AG791" s="105"/>
      <c r="AH791" s="105"/>
    </row>
    <row r="792" spans="1:34" ht="21" customHeight="1">
      <c r="A792" s="305"/>
      <c r="B792" s="305"/>
      <c r="C792" s="305"/>
      <c r="D792" s="111"/>
      <c r="E792" s="112"/>
      <c r="F792" s="112"/>
      <c r="G792" s="112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  <c r="Z792" s="115"/>
      <c r="AA792" s="105"/>
      <c r="AB792" s="105"/>
      <c r="AC792" s="105"/>
      <c r="AD792" s="105"/>
      <c r="AE792" s="105"/>
      <c r="AF792" s="105"/>
      <c r="AG792" s="105"/>
      <c r="AH792" s="105"/>
    </row>
    <row r="793" spans="1:34" ht="21" customHeight="1">
      <c r="A793" s="305"/>
      <c r="B793" s="305"/>
      <c r="C793" s="305"/>
      <c r="D793" s="111"/>
      <c r="E793" s="112"/>
      <c r="F793" s="112"/>
      <c r="G793" s="112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  <c r="Z793" s="115"/>
      <c r="AA793" s="105"/>
      <c r="AB793" s="105"/>
      <c r="AC793" s="105"/>
      <c r="AD793" s="105"/>
      <c r="AE793" s="105"/>
      <c r="AF793" s="105"/>
      <c r="AG793" s="105"/>
      <c r="AH793" s="105"/>
    </row>
    <row r="794" spans="1:34" ht="21" customHeight="1">
      <c r="A794" s="305"/>
      <c r="B794" s="305"/>
      <c r="C794" s="305"/>
      <c r="D794" s="111"/>
      <c r="E794" s="112"/>
      <c r="F794" s="112"/>
      <c r="G794" s="112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  <c r="Z794" s="115"/>
      <c r="AA794" s="105"/>
      <c r="AB794" s="105"/>
      <c r="AC794" s="105"/>
      <c r="AD794" s="105"/>
      <c r="AE794" s="105"/>
      <c r="AF794" s="105"/>
      <c r="AG794" s="105"/>
      <c r="AH794" s="105"/>
    </row>
    <row r="795" spans="1:34" ht="21" customHeight="1">
      <c r="A795" s="305"/>
      <c r="B795" s="305"/>
      <c r="C795" s="305"/>
      <c r="D795" s="111"/>
      <c r="E795" s="112"/>
      <c r="F795" s="112"/>
      <c r="G795" s="112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  <c r="Z795" s="115"/>
      <c r="AA795" s="105"/>
      <c r="AB795" s="105"/>
      <c r="AC795" s="105"/>
      <c r="AD795" s="105"/>
      <c r="AE795" s="105"/>
      <c r="AF795" s="105"/>
      <c r="AG795" s="105"/>
      <c r="AH795" s="105"/>
    </row>
    <row r="796" spans="1:34" ht="21" customHeight="1">
      <c r="A796" s="305"/>
      <c r="B796" s="305"/>
      <c r="C796" s="305"/>
      <c r="D796" s="111"/>
      <c r="E796" s="112"/>
      <c r="F796" s="112"/>
      <c r="G796" s="112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  <c r="Z796" s="115"/>
      <c r="AA796" s="105"/>
      <c r="AB796" s="105"/>
      <c r="AC796" s="105"/>
      <c r="AD796" s="105"/>
      <c r="AE796" s="105"/>
      <c r="AF796" s="105"/>
      <c r="AG796" s="105"/>
      <c r="AH796" s="105"/>
    </row>
    <row r="797" spans="1:34" ht="21" customHeight="1">
      <c r="A797" s="305"/>
      <c r="B797" s="305"/>
      <c r="C797" s="305"/>
      <c r="D797" s="111"/>
      <c r="E797" s="112"/>
      <c r="F797" s="112"/>
      <c r="G797" s="112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  <c r="Z797" s="115"/>
      <c r="AA797" s="105"/>
      <c r="AB797" s="105"/>
      <c r="AC797" s="105"/>
      <c r="AD797" s="105"/>
      <c r="AE797" s="105"/>
      <c r="AF797" s="105"/>
      <c r="AG797" s="105"/>
      <c r="AH797" s="105"/>
    </row>
    <row r="798" spans="1:34" ht="21" customHeight="1">
      <c r="A798" s="305"/>
      <c r="B798" s="305"/>
      <c r="C798" s="305"/>
      <c r="D798" s="111"/>
      <c r="E798" s="112"/>
      <c r="F798" s="112"/>
      <c r="G798" s="112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  <c r="Z798" s="115"/>
      <c r="AA798" s="105"/>
      <c r="AB798" s="105"/>
      <c r="AC798" s="105"/>
      <c r="AD798" s="105"/>
      <c r="AE798" s="105"/>
      <c r="AF798" s="105"/>
      <c r="AG798" s="105"/>
      <c r="AH798" s="105"/>
    </row>
    <row r="799" spans="1:34" ht="21" customHeight="1">
      <c r="A799" s="305"/>
      <c r="B799" s="305"/>
      <c r="C799" s="305"/>
      <c r="D799" s="111"/>
      <c r="E799" s="112"/>
      <c r="F799" s="112"/>
      <c r="G799" s="112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  <c r="Z799" s="115"/>
      <c r="AA799" s="105"/>
      <c r="AB799" s="105"/>
      <c r="AC799" s="105"/>
      <c r="AD799" s="105"/>
      <c r="AE799" s="105"/>
      <c r="AF799" s="105"/>
      <c r="AG799" s="105"/>
      <c r="AH799" s="105"/>
    </row>
    <row r="800" spans="1:34" ht="21" customHeight="1">
      <c r="A800" s="305"/>
      <c r="B800" s="305"/>
      <c r="C800" s="305"/>
      <c r="D800" s="111"/>
      <c r="E800" s="112"/>
      <c r="F800" s="112"/>
      <c r="G800" s="112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  <c r="Z800" s="115"/>
      <c r="AA800" s="105"/>
      <c r="AB800" s="105"/>
      <c r="AC800" s="105"/>
      <c r="AD800" s="105"/>
      <c r="AE800" s="105"/>
      <c r="AF800" s="105"/>
      <c r="AG800" s="105"/>
      <c r="AH800" s="105"/>
    </row>
    <row r="801" spans="1:34" ht="21" customHeight="1">
      <c r="A801" s="305"/>
      <c r="B801" s="305"/>
      <c r="C801" s="305"/>
      <c r="D801" s="111"/>
      <c r="E801" s="112"/>
      <c r="F801" s="112"/>
      <c r="G801" s="112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  <c r="Z801" s="115"/>
      <c r="AA801" s="105"/>
      <c r="AB801" s="105"/>
      <c r="AC801" s="105"/>
      <c r="AD801" s="105"/>
      <c r="AE801" s="105"/>
      <c r="AF801" s="105"/>
      <c r="AG801" s="105"/>
      <c r="AH801" s="105"/>
    </row>
    <row r="802" spans="1:34" ht="21" customHeight="1">
      <c r="A802" s="305"/>
      <c r="B802" s="305"/>
      <c r="C802" s="305"/>
      <c r="D802" s="111"/>
      <c r="E802" s="112"/>
      <c r="F802" s="112"/>
      <c r="G802" s="112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  <c r="Z802" s="115"/>
      <c r="AA802" s="105"/>
      <c r="AB802" s="105"/>
      <c r="AC802" s="105"/>
      <c r="AD802" s="105"/>
      <c r="AE802" s="105"/>
      <c r="AF802" s="105"/>
      <c r="AG802" s="105"/>
      <c r="AH802" s="105"/>
    </row>
    <row r="803" spans="1:34" ht="21" customHeight="1">
      <c r="A803" s="305"/>
      <c r="B803" s="305"/>
      <c r="C803" s="305"/>
      <c r="D803" s="111"/>
      <c r="E803" s="112"/>
      <c r="F803" s="112"/>
      <c r="G803" s="112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  <c r="Z803" s="115"/>
      <c r="AA803" s="105"/>
      <c r="AB803" s="105"/>
      <c r="AC803" s="105"/>
      <c r="AD803" s="105"/>
      <c r="AE803" s="105"/>
      <c r="AF803" s="105"/>
      <c r="AG803" s="105"/>
      <c r="AH803" s="105"/>
    </row>
    <row r="804" spans="1:34" ht="21" customHeight="1">
      <c r="A804" s="305"/>
      <c r="B804" s="305"/>
      <c r="C804" s="305"/>
      <c r="D804" s="111"/>
      <c r="E804" s="112"/>
      <c r="F804" s="112"/>
      <c r="G804" s="112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  <c r="Z804" s="115"/>
      <c r="AA804" s="105"/>
      <c r="AB804" s="105"/>
      <c r="AC804" s="105"/>
      <c r="AD804" s="105"/>
      <c r="AE804" s="105"/>
      <c r="AF804" s="105"/>
      <c r="AG804" s="105"/>
      <c r="AH804" s="105"/>
    </row>
    <row r="805" spans="1:34" ht="21" customHeight="1">
      <c r="A805" s="305"/>
      <c r="B805" s="305"/>
      <c r="C805" s="305"/>
      <c r="D805" s="111"/>
      <c r="E805" s="112"/>
      <c r="F805" s="112"/>
      <c r="G805" s="112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  <c r="Z805" s="115"/>
      <c r="AA805" s="105"/>
      <c r="AB805" s="105"/>
      <c r="AC805" s="105"/>
      <c r="AD805" s="105"/>
      <c r="AE805" s="105"/>
      <c r="AF805" s="105"/>
      <c r="AG805" s="105"/>
      <c r="AH805" s="105"/>
    </row>
    <row r="806" spans="1:34" ht="21" customHeight="1">
      <c r="A806" s="305"/>
      <c r="B806" s="305"/>
      <c r="C806" s="305"/>
      <c r="D806" s="111"/>
      <c r="E806" s="112"/>
      <c r="F806" s="112"/>
      <c r="G806" s="112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  <c r="Z806" s="115"/>
      <c r="AA806" s="105"/>
      <c r="AB806" s="105"/>
      <c r="AC806" s="105"/>
      <c r="AD806" s="105"/>
      <c r="AE806" s="105"/>
      <c r="AF806" s="105"/>
      <c r="AG806" s="105"/>
      <c r="AH806" s="105"/>
    </row>
    <row r="807" spans="1:34" ht="21" customHeight="1">
      <c r="A807" s="305"/>
      <c r="B807" s="305"/>
      <c r="C807" s="305"/>
      <c r="D807" s="111"/>
      <c r="E807" s="112"/>
      <c r="F807" s="112"/>
      <c r="G807" s="112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  <c r="Z807" s="115"/>
      <c r="AA807" s="105"/>
      <c r="AB807" s="105"/>
      <c r="AC807" s="105"/>
      <c r="AD807" s="105"/>
      <c r="AE807" s="105"/>
      <c r="AF807" s="105"/>
      <c r="AG807" s="105"/>
      <c r="AH807" s="105"/>
    </row>
    <row r="808" spans="1:34" ht="21" customHeight="1">
      <c r="A808" s="305"/>
      <c r="B808" s="305"/>
      <c r="C808" s="305"/>
      <c r="D808" s="111"/>
      <c r="E808" s="112"/>
      <c r="F808" s="112"/>
      <c r="G808" s="112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  <c r="Z808" s="115"/>
      <c r="AA808" s="105"/>
      <c r="AB808" s="105"/>
      <c r="AC808" s="105"/>
      <c r="AD808" s="105"/>
      <c r="AE808" s="105"/>
      <c r="AF808" s="105"/>
      <c r="AG808" s="105"/>
      <c r="AH808" s="105"/>
    </row>
    <row r="809" spans="1:34" ht="21" customHeight="1">
      <c r="A809" s="305"/>
      <c r="B809" s="305"/>
      <c r="C809" s="305"/>
      <c r="D809" s="111"/>
      <c r="E809" s="112"/>
      <c r="F809" s="112"/>
      <c r="G809" s="112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  <c r="Z809" s="115"/>
      <c r="AA809" s="105"/>
      <c r="AB809" s="105"/>
      <c r="AC809" s="105"/>
      <c r="AD809" s="105"/>
      <c r="AE809" s="105"/>
      <c r="AF809" s="105"/>
      <c r="AG809" s="105"/>
      <c r="AH809" s="105"/>
    </row>
    <row r="810" spans="1:34" ht="21" customHeight="1">
      <c r="A810" s="305"/>
      <c r="B810" s="305"/>
      <c r="C810" s="305"/>
      <c r="D810" s="111"/>
      <c r="E810" s="112"/>
      <c r="F810" s="112"/>
      <c r="G810" s="112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  <c r="Z810" s="115"/>
      <c r="AA810" s="105"/>
      <c r="AB810" s="105"/>
      <c r="AC810" s="105"/>
      <c r="AD810" s="105"/>
      <c r="AE810" s="105"/>
      <c r="AF810" s="105"/>
      <c r="AG810" s="105"/>
      <c r="AH810" s="105"/>
    </row>
    <row r="811" spans="1:34" ht="21" customHeight="1">
      <c r="A811" s="305"/>
      <c r="B811" s="305"/>
      <c r="C811" s="305"/>
      <c r="D811" s="111"/>
      <c r="E811" s="112"/>
      <c r="F811" s="112"/>
      <c r="G811" s="112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  <c r="Z811" s="115"/>
      <c r="AA811" s="105"/>
      <c r="AB811" s="105"/>
      <c r="AC811" s="105"/>
      <c r="AD811" s="105"/>
      <c r="AE811" s="105"/>
      <c r="AF811" s="105"/>
      <c r="AG811" s="105"/>
      <c r="AH811" s="105"/>
    </row>
    <row r="812" spans="1:34" ht="21" customHeight="1">
      <c r="A812" s="305"/>
      <c r="B812" s="305"/>
      <c r="C812" s="305"/>
      <c r="D812" s="111"/>
      <c r="E812" s="112"/>
      <c r="F812" s="112"/>
      <c r="G812" s="112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  <c r="Z812" s="115"/>
      <c r="AA812" s="105"/>
      <c r="AB812" s="105"/>
      <c r="AC812" s="105"/>
      <c r="AD812" s="105"/>
      <c r="AE812" s="105"/>
      <c r="AF812" s="105"/>
      <c r="AG812" s="105"/>
      <c r="AH812" s="105"/>
    </row>
    <row r="813" spans="1:34" ht="21" customHeight="1">
      <c r="A813" s="305"/>
      <c r="B813" s="305"/>
      <c r="C813" s="305"/>
      <c r="D813" s="111"/>
      <c r="E813" s="112"/>
      <c r="F813" s="112"/>
      <c r="G813" s="112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  <c r="Z813" s="115"/>
      <c r="AA813" s="105"/>
      <c r="AB813" s="105"/>
      <c r="AC813" s="105"/>
      <c r="AD813" s="105"/>
      <c r="AE813" s="105"/>
      <c r="AF813" s="105"/>
      <c r="AG813" s="105"/>
      <c r="AH813" s="105"/>
    </row>
    <row r="814" spans="1:34" ht="21" customHeight="1">
      <c r="A814" s="305"/>
      <c r="B814" s="305"/>
      <c r="C814" s="305"/>
      <c r="D814" s="111"/>
      <c r="E814" s="112"/>
      <c r="F814" s="112"/>
      <c r="G814" s="112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  <c r="Z814" s="115"/>
      <c r="AA814" s="105"/>
      <c r="AB814" s="105"/>
      <c r="AC814" s="105"/>
      <c r="AD814" s="105"/>
      <c r="AE814" s="105"/>
      <c r="AF814" s="105"/>
      <c r="AG814" s="105"/>
      <c r="AH814" s="105"/>
    </row>
    <row r="815" spans="1:34" ht="21" customHeight="1">
      <c r="A815" s="305"/>
      <c r="B815" s="305"/>
      <c r="C815" s="305"/>
      <c r="D815" s="111"/>
      <c r="E815" s="112"/>
      <c r="F815" s="112"/>
      <c r="G815" s="112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  <c r="Z815" s="115"/>
      <c r="AA815" s="105"/>
      <c r="AB815" s="105"/>
      <c r="AC815" s="105"/>
      <c r="AD815" s="105"/>
      <c r="AE815" s="105"/>
      <c r="AF815" s="105"/>
      <c r="AG815" s="105"/>
      <c r="AH815" s="105"/>
    </row>
    <row r="816" spans="1:34" ht="21" customHeight="1">
      <c r="A816" s="305"/>
      <c r="B816" s="305"/>
      <c r="C816" s="305"/>
      <c r="D816" s="111"/>
      <c r="E816" s="112"/>
      <c r="F816" s="112"/>
      <c r="G816" s="112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  <c r="Z816" s="115"/>
      <c r="AA816" s="105"/>
      <c r="AB816" s="105"/>
      <c r="AC816" s="105"/>
      <c r="AD816" s="105"/>
      <c r="AE816" s="105"/>
      <c r="AF816" s="105"/>
      <c r="AG816" s="105"/>
      <c r="AH816" s="105"/>
    </row>
    <row r="817" spans="1:34" ht="21" customHeight="1">
      <c r="A817" s="305"/>
      <c r="B817" s="305"/>
      <c r="C817" s="305"/>
      <c r="D817" s="111"/>
      <c r="E817" s="112"/>
      <c r="F817" s="112"/>
      <c r="G817" s="112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  <c r="Z817" s="115"/>
      <c r="AA817" s="105"/>
      <c r="AB817" s="105"/>
      <c r="AC817" s="105"/>
      <c r="AD817" s="105"/>
      <c r="AE817" s="105"/>
      <c r="AF817" s="105"/>
      <c r="AG817" s="105"/>
      <c r="AH817" s="105"/>
    </row>
    <row r="818" spans="1:34" ht="21" customHeight="1">
      <c r="A818" s="305"/>
      <c r="B818" s="305"/>
      <c r="C818" s="305"/>
      <c r="D818" s="111"/>
      <c r="E818" s="112"/>
      <c r="F818" s="112"/>
      <c r="G818" s="112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  <c r="Z818" s="115"/>
      <c r="AA818" s="105"/>
      <c r="AB818" s="105"/>
      <c r="AC818" s="105"/>
      <c r="AD818" s="105"/>
      <c r="AE818" s="105"/>
      <c r="AF818" s="105"/>
      <c r="AG818" s="105"/>
      <c r="AH818" s="105"/>
    </row>
    <row r="819" spans="1:34" ht="21" customHeight="1">
      <c r="A819" s="305"/>
      <c r="B819" s="305"/>
      <c r="C819" s="305"/>
      <c r="D819" s="111"/>
      <c r="E819" s="112"/>
      <c r="F819" s="112"/>
      <c r="G819" s="112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  <c r="Z819" s="115"/>
      <c r="AA819" s="105"/>
      <c r="AB819" s="105"/>
      <c r="AC819" s="105"/>
      <c r="AD819" s="105"/>
      <c r="AE819" s="105"/>
      <c r="AF819" s="105"/>
      <c r="AG819" s="105"/>
      <c r="AH819" s="105"/>
    </row>
    <row r="820" spans="1:34" ht="21" customHeight="1">
      <c r="A820" s="305"/>
      <c r="B820" s="305"/>
      <c r="C820" s="305"/>
      <c r="D820" s="111"/>
      <c r="E820" s="112"/>
      <c r="F820" s="112"/>
      <c r="G820" s="112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  <c r="Z820" s="115"/>
      <c r="AA820" s="105"/>
      <c r="AB820" s="105"/>
      <c r="AC820" s="105"/>
      <c r="AD820" s="105"/>
      <c r="AE820" s="105"/>
      <c r="AF820" s="105"/>
      <c r="AG820" s="105"/>
      <c r="AH820" s="105"/>
    </row>
    <row r="821" spans="1:34" ht="21" customHeight="1">
      <c r="A821" s="305"/>
      <c r="B821" s="305"/>
      <c r="C821" s="305"/>
      <c r="D821" s="111"/>
      <c r="E821" s="112"/>
      <c r="F821" s="112"/>
      <c r="G821" s="112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  <c r="Z821" s="115"/>
      <c r="AA821" s="105"/>
      <c r="AB821" s="105"/>
      <c r="AC821" s="105"/>
      <c r="AD821" s="105"/>
      <c r="AE821" s="105"/>
      <c r="AF821" s="105"/>
      <c r="AG821" s="105"/>
      <c r="AH821" s="105"/>
    </row>
    <row r="822" spans="1:34" ht="21" customHeight="1">
      <c r="A822" s="305"/>
      <c r="B822" s="305"/>
      <c r="C822" s="305"/>
      <c r="D822" s="111"/>
      <c r="E822" s="112"/>
      <c r="F822" s="112"/>
      <c r="G822" s="112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  <c r="Z822" s="115"/>
      <c r="AA822" s="105"/>
      <c r="AB822" s="105"/>
      <c r="AC822" s="105"/>
      <c r="AD822" s="105"/>
      <c r="AE822" s="105"/>
      <c r="AF822" s="105"/>
      <c r="AG822" s="105"/>
      <c r="AH822" s="105"/>
    </row>
    <row r="823" spans="1:34" ht="21" customHeight="1">
      <c r="A823" s="305"/>
      <c r="B823" s="305"/>
      <c r="C823" s="305"/>
      <c r="D823" s="111"/>
      <c r="E823" s="112"/>
      <c r="F823" s="112"/>
      <c r="G823" s="112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  <c r="Z823" s="115"/>
      <c r="AA823" s="105"/>
      <c r="AB823" s="105"/>
      <c r="AC823" s="105"/>
      <c r="AD823" s="105"/>
      <c r="AE823" s="105"/>
      <c r="AF823" s="105"/>
      <c r="AG823" s="105"/>
      <c r="AH823" s="105"/>
    </row>
    <row r="824" spans="1:34" ht="21" customHeight="1">
      <c r="A824" s="305"/>
      <c r="B824" s="305"/>
      <c r="C824" s="305"/>
      <c r="D824" s="111"/>
      <c r="E824" s="112"/>
      <c r="F824" s="112"/>
      <c r="G824" s="112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  <c r="Z824" s="115"/>
      <c r="AA824" s="105"/>
      <c r="AB824" s="105"/>
      <c r="AC824" s="105"/>
      <c r="AD824" s="105"/>
      <c r="AE824" s="105"/>
      <c r="AF824" s="105"/>
      <c r="AG824" s="105"/>
      <c r="AH824" s="105"/>
    </row>
    <row r="825" spans="1:34" ht="21" customHeight="1">
      <c r="A825" s="305"/>
      <c r="B825" s="305"/>
      <c r="C825" s="305"/>
      <c r="D825" s="111"/>
      <c r="E825" s="112"/>
      <c r="F825" s="112"/>
      <c r="G825" s="112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  <c r="Z825" s="115"/>
      <c r="AA825" s="105"/>
      <c r="AB825" s="105"/>
      <c r="AC825" s="105"/>
      <c r="AD825" s="105"/>
      <c r="AE825" s="105"/>
      <c r="AF825" s="105"/>
      <c r="AG825" s="105"/>
      <c r="AH825" s="105"/>
    </row>
    <row r="826" spans="1:34" ht="21" customHeight="1">
      <c r="A826" s="305"/>
      <c r="B826" s="305"/>
      <c r="C826" s="305"/>
      <c r="D826" s="111"/>
      <c r="E826" s="112"/>
      <c r="F826" s="112"/>
      <c r="G826" s="112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  <c r="Z826" s="115"/>
      <c r="AA826" s="105"/>
      <c r="AB826" s="105"/>
      <c r="AC826" s="105"/>
      <c r="AD826" s="105"/>
      <c r="AE826" s="105"/>
      <c r="AF826" s="105"/>
      <c r="AG826" s="105"/>
      <c r="AH826" s="105"/>
    </row>
    <row r="827" spans="1:34" ht="21" customHeight="1">
      <c r="A827" s="305"/>
      <c r="B827" s="305"/>
      <c r="C827" s="305"/>
      <c r="D827" s="111"/>
      <c r="E827" s="112"/>
      <c r="F827" s="112"/>
      <c r="G827" s="112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  <c r="Z827" s="115"/>
      <c r="AA827" s="105"/>
      <c r="AB827" s="105"/>
      <c r="AC827" s="105"/>
      <c r="AD827" s="105"/>
      <c r="AE827" s="105"/>
      <c r="AF827" s="105"/>
      <c r="AG827" s="105"/>
      <c r="AH827" s="105"/>
    </row>
    <row r="828" spans="1:34" ht="21" customHeight="1">
      <c r="A828" s="305"/>
      <c r="B828" s="305"/>
      <c r="C828" s="305"/>
      <c r="D828" s="111"/>
      <c r="E828" s="112"/>
      <c r="F828" s="112"/>
      <c r="G828" s="112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  <c r="Z828" s="115"/>
      <c r="AA828" s="105"/>
      <c r="AB828" s="105"/>
      <c r="AC828" s="105"/>
      <c r="AD828" s="105"/>
      <c r="AE828" s="105"/>
      <c r="AF828" s="105"/>
      <c r="AG828" s="105"/>
      <c r="AH828" s="105"/>
    </row>
    <row r="829" spans="1:34" ht="21" customHeight="1">
      <c r="A829" s="305"/>
      <c r="B829" s="305"/>
      <c r="C829" s="305"/>
      <c r="D829" s="111"/>
      <c r="E829" s="112"/>
      <c r="F829" s="112"/>
      <c r="G829" s="112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  <c r="Z829" s="115"/>
      <c r="AA829" s="105"/>
      <c r="AB829" s="105"/>
      <c r="AC829" s="105"/>
      <c r="AD829" s="105"/>
      <c r="AE829" s="105"/>
      <c r="AF829" s="105"/>
      <c r="AG829" s="105"/>
      <c r="AH829" s="105"/>
    </row>
    <row r="830" spans="1:34" ht="21" customHeight="1">
      <c r="A830" s="305"/>
      <c r="B830" s="305"/>
      <c r="C830" s="305"/>
      <c r="D830" s="111"/>
      <c r="E830" s="112"/>
      <c r="F830" s="112"/>
      <c r="G830" s="112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  <c r="Z830" s="115"/>
      <c r="AA830" s="105"/>
      <c r="AB830" s="105"/>
      <c r="AC830" s="105"/>
      <c r="AD830" s="105"/>
      <c r="AE830" s="105"/>
      <c r="AF830" s="105"/>
      <c r="AG830" s="105"/>
      <c r="AH830" s="105"/>
    </row>
    <row r="831" spans="1:34" ht="21" customHeight="1">
      <c r="A831" s="305"/>
      <c r="B831" s="305"/>
      <c r="C831" s="305"/>
      <c r="D831" s="111"/>
      <c r="E831" s="112"/>
      <c r="F831" s="112"/>
      <c r="G831" s="112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  <c r="Z831" s="115"/>
      <c r="AA831" s="105"/>
      <c r="AB831" s="105"/>
      <c r="AC831" s="105"/>
      <c r="AD831" s="105"/>
      <c r="AE831" s="105"/>
      <c r="AF831" s="105"/>
      <c r="AG831" s="105"/>
      <c r="AH831" s="105"/>
    </row>
    <row r="832" spans="1:34" ht="21" customHeight="1">
      <c r="A832" s="305"/>
      <c r="B832" s="305"/>
      <c r="C832" s="305"/>
      <c r="D832" s="111"/>
      <c r="E832" s="112"/>
      <c r="F832" s="112"/>
      <c r="G832" s="112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  <c r="Z832" s="115"/>
      <c r="AA832" s="105"/>
      <c r="AB832" s="105"/>
      <c r="AC832" s="105"/>
      <c r="AD832" s="105"/>
      <c r="AE832" s="105"/>
      <c r="AF832" s="105"/>
      <c r="AG832" s="105"/>
      <c r="AH832" s="105"/>
    </row>
    <row r="833" spans="1:34" ht="21" customHeight="1">
      <c r="A833" s="305"/>
      <c r="B833" s="305"/>
      <c r="C833" s="305"/>
      <c r="D833" s="111"/>
      <c r="E833" s="112"/>
      <c r="F833" s="112"/>
      <c r="G833" s="112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  <c r="Z833" s="115"/>
      <c r="AA833" s="105"/>
      <c r="AB833" s="105"/>
      <c r="AC833" s="105"/>
      <c r="AD833" s="105"/>
      <c r="AE833" s="105"/>
      <c r="AF833" s="105"/>
      <c r="AG833" s="105"/>
      <c r="AH833" s="105"/>
    </row>
    <row r="834" spans="1:34" ht="21" customHeight="1">
      <c r="A834" s="305"/>
      <c r="B834" s="305"/>
      <c r="C834" s="305"/>
      <c r="D834" s="111"/>
      <c r="E834" s="112"/>
      <c r="F834" s="112"/>
      <c r="G834" s="112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  <c r="Z834" s="115"/>
      <c r="AA834" s="105"/>
      <c r="AB834" s="105"/>
      <c r="AC834" s="105"/>
      <c r="AD834" s="105"/>
      <c r="AE834" s="105"/>
      <c r="AF834" s="105"/>
      <c r="AG834" s="105"/>
      <c r="AH834" s="105"/>
    </row>
    <row r="835" spans="1:34" ht="21" customHeight="1">
      <c r="A835" s="305"/>
      <c r="B835" s="305"/>
      <c r="C835" s="305"/>
      <c r="D835" s="111"/>
      <c r="E835" s="112"/>
      <c r="F835" s="112"/>
      <c r="G835" s="112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  <c r="Z835" s="115"/>
      <c r="AA835" s="105"/>
      <c r="AB835" s="105"/>
      <c r="AC835" s="105"/>
      <c r="AD835" s="105"/>
      <c r="AE835" s="105"/>
      <c r="AF835" s="105"/>
      <c r="AG835" s="105"/>
      <c r="AH835" s="105"/>
    </row>
    <row r="836" spans="1:34" ht="21" customHeight="1">
      <c r="A836" s="305"/>
      <c r="B836" s="305"/>
      <c r="C836" s="305"/>
      <c r="D836" s="111"/>
      <c r="E836" s="112"/>
      <c r="F836" s="112"/>
      <c r="G836" s="112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  <c r="Z836" s="115"/>
      <c r="AA836" s="105"/>
      <c r="AB836" s="105"/>
      <c r="AC836" s="105"/>
      <c r="AD836" s="105"/>
      <c r="AE836" s="105"/>
      <c r="AF836" s="105"/>
      <c r="AG836" s="105"/>
      <c r="AH836" s="105"/>
    </row>
    <row r="837" spans="1:34" ht="21" customHeight="1">
      <c r="A837" s="305"/>
      <c r="B837" s="305"/>
      <c r="C837" s="305"/>
      <c r="D837" s="111"/>
      <c r="E837" s="112"/>
      <c r="F837" s="112"/>
      <c r="G837" s="112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  <c r="Z837" s="115"/>
      <c r="AA837" s="105"/>
      <c r="AB837" s="105"/>
      <c r="AC837" s="105"/>
      <c r="AD837" s="105"/>
      <c r="AE837" s="105"/>
      <c r="AF837" s="105"/>
      <c r="AG837" s="105"/>
      <c r="AH837" s="105"/>
    </row>
    <row r="838" spans="1:34" ht="21" customHeight="1">
      <c r="A838" s="305"/>
      <c r="B838" s="305"/>
      <c r="C838" s="305"/>
      <c r="D838" s="111"/>
      <c r="E838" s="112"/>
      <c r="F838" s="112"/>
      <c r="G838" s="112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  <c r="Z838" s="115"/>
      <c r="AA838" s="105"/>
      <c r="AB838" s="105"/>
      <c r="AC838" s="105"/>
      <c r="AD838" s="105"/>
      <c r="AE838" s="105"/>
      <c r="AF838" s="105"/>
      <c r="AG838" s="105"/>
      <c r="AH838" s="105"/>
    </row>
    <row r="839" spans="1:34" ht="21" customHeight="1">
      <c r="A839" s="305"/>
      <c r="B839" s="305"/>
      <c r="C839" s="305"/>
      <c r="D839" s="111"/>
      <c r="E839" s="112"/>
      <c r="F839" s="112"/>
      <c r="G839" s="112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  <c r="Z839" s="115"/>
      <c r="AA839" s="105"/>
      <c r="AB839" s="105"/>
      <c r="AC839" s="105"/>
      <c r="AD839" s="105"/>
      <c r="AE839" s="105"/>
      <c r="AF839" s="105"/>
      <c r="AG839" s="105"/>
      <c r="AH839" s="105"/>
    </row>
    <row r="840" spans="1:34" ht="21" customHeight="1">
      <c r="A840" s="305"/>
      <c r="B840" s="305"/>
      <c r="C840" s="305"/>
      <c r="D840" s="111"/>
      <c r="E840" s="112"/>
      <c r="F840" s="112"/>
      <c r="G840" s="112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  <c r="Z840" s="115"/>
      <c r="AA840" s="105"/>
      <c r="AB840" s="105"/>
      <c r="AC840" s="105"/>
      <c r="AD840" s="105"/>
      <c r="AE840" s="105"/>
      <c r="AF840" s="105"/>
      <c r="AG840" s="105"/>
      <c r="AH840" s="105"/>
    </row>
    <row r="841" spans="1:34" ht="21" customHeight="1">
      <c r="A841" s="305"/>
      <c r="B841" s="305"/>
      <c r="C841" s="305"/>
      <c r="D841" s="111"/>
      <c r="E841" s="112"/>
      <c r="F841" s="112"/>
      <c r="G841" s="112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  <c r="Z841" s="115"/>
      <c r="AA841" s="105"/>
      <c r="AB841" s="105"/>
      <c r="AC841" s="105"/>
      <c r="AD841" s="105"/>
      <c r="AE841" s="105"/>
      <c r="AF841" s="105"/>
      <c r="AG841" s="105"/>
      <c r="AH841" s="105"/>
    </row>
    <row r="842" spans="1:34" ht="21" customHeight="1">
      <c r="A842" s="305"/>
      <c r="B842" s="305"/>
      <c r="C842" s="305"/>
      <c r="D842" s="111"/>
      <c r="E842" s="112"/>
      <c r="F842" s="112"/>
      <c r="G842" s="112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  <c r="Z842" s="115"/>
      <c r="AA842" s="105"/>
      <c r="AB842" s="105"/>
      <c r="AC842" s="105"/>
      <c r="AD842" s="105"/>
      <c r="AE842" s="105"/>
      <c r="AF842" s="105"/>
      <c r="AG842" s="105"/>
      <c r="AH842" s="105"/>
    </row>
    <row r="843" spans="1:34" ht="21" customHeight="1">
      <c r="A843" s="305"/>
      <c r="B843" s="305"/>
      <c r="C843" s="305"/>
      <c r="D843" s="111"/>
      <c r="E843" s="112"/>
      <c r="F843" s="112"/>
      <c r="G843" s="112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  <c r="Z843" s="115"/>
      <c r="AA843" s="105"/>
      <c r="AB843" s="105"/>
      <c r="AC843" s="105"/>
      <c r="AD843" s="105"/>
      <c r="AE843" s="105"/>
      <c r="AF843" s="105"/>
      <c r="AG843" s="105"/>
      <c r="AH843" s="105"/>
    </row>
    <row r="844" spans="1:34" ht="21" customHeight="1">
      <c r="A844" s="305"/>
      <c r="B844" s="305"/>
      <c r="C844" s="305"/>
      <c r="D844" s="111"/>
      <c r="E844" s="112"/>
      <c r="F844" s="112"/>
      <c r="G844" s="112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  <c r="Z844" s="115"/>
      <c r="AA844" s="105"/>
      <c r="AB844" s="105"/>
      <c r="AC844" s="105"/>
      <c r="AD844" s="105"/>
      <c r="AE844" s="105"/>
      <c r="AF844" s="105"/>
      <c r="AG844" s="105"/>
      <c r="AH844" s="105"/>
    </row>
    <row r="845" spans="1:34" ht="21" customHeight="1">
      <c r="A845" s="305"/>
      <c r="B845" s="305"/>
      <c r="C845" s="305"/>
      <c r="D845" s="111"/>
      <c r="E845" s="112"/>
      <c r="F845" s="112"/>
      <c r="G845" s="112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  <c r="Z845" s="115"/>
      <c r="AA845" s="105"/>
      <c r="AB845" s="105"/>
      <c r="AC845" s="105"/>
      <c r="AD845" s="105"/>
      <c r="AE845" s="105"/>
      <c r="AF845" s="105"/>
      <c r="AG845" s="105"/>
      <c r="AH845" s="105"/>
    </row>
    <row r="846" spans="1:34" ht="21" customHeight="1">
      <c r="A846" s="305"/>
      <c r="B846" s="305"/>
      <c r="C846" s="305"/>
      <c r="D846" s="111"/>
      <c r="E846" s="112"/>
      <c r="F846" s="112"/>
      <c r="G846" s="112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  <c r="Z846" s="115"/>
      <c r="AA846" s="105"/>
      <c r="AB846" s="105"/>
      <c r="AC846" s="105"/>
      <c r="AD846" s="105"/>
      <c r="AE846" s="105"/>
      <c r="AF846" s="105"/>
      <c r="AG846" s="105"/>
      <c r="AH846" s="105"/>
    </row>
    <row r="847" spans="1:34" ht="21" customHeight="1">
      <c r="A847" s="305"/>
      <c r="B847" s="305"/>
      <c r="C847" s="305"/>
      <c r="D847" s="111"/>
      <c r="E847" s="112"/>
      <c r="F847" s="112"/>
      <c r="G847" s="112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  <c r="Z847" s="115"/>
      <c r="AA847" s="105"/>
      <c r="AB847" s="105"/>
      <c r="AC847" s="105"/>
      <c r="AD847" s="105"/>
      <c r="AE847" s="105"/>
      <c r="AF847" s="105"/>
      <c r="AG847" s="105"/>
      <c r="AH847" s="105"/>
    </row>
    <row r="848" spans="1:34" ht="21" customHeight="1">
      <c r="A848" s="305"/>
      <c r="B848" s="305"/>
      <c r="C848" s="305"/>
      <c r="D848" s="111"/>
      <c r="E848" s="112"/>
      <c r="F848" s="112"/>
      <c r="G848" s="112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  <c r="Z848" s="115"/>
      <c r="AA848" s="105"/>
      <c r="AB848" s="105"/>
      <c r="AC848" s="105"/>
      <c r="AD848" s="105"/>
      <c r="AE848" s="105"/>
      <c r="AF848" s="105"/>
      <c r="AG848" s="105"/>
      <c r="AH848" s="105"/>
    </row>
    <row r="849" spans="1:34" ht="21" customHeight="1">
      <c r="A849" s="305"/>
      <c r="B849" s="305"/>
      <c r="C849" s="305"/>
      <c r="D849" s="111"/>
      <c r="E849" s="112"/>
      <c r="F849" s="112"/>
      <c r="G849" s="112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  <c r="Z849" s="115"/>
      <c r="AA849" s="105"/>
      <c r="AB849" s="105"/>
      <c r="AC849" s="105"/>
      <c r="AD849" s="105"/>
      <c r="AE849" s="105"/>
      <c r="AF849" s="105"/>
      <c r="AG849" s="105"/>
      <c r="AH849" s="105"/>
    </row>
    <row r="850" spans="1:34" ht="21" customHeight="1">
      <c r="A850" s="305"/>
      <c r="B850" s="305"/>
      <c r="C850" s="305"/>
      <c r="D850" s="111"/>
      <c r="E850" s="112"/>
      <c r="F850" s="112"/>
      <c r="G850" s="112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  <c r="Z850" s="115"/>
      <c r="AA850" s="105"/>
      <c r="AB850" s="105"/>
      <c r="AC850" s="105"/>
      <c r="AD850" s="105"/>
      <c r="AE850" s="105"/>
      <c r="AF850" s="105"/>
      <c r="AG850" s="105"/>
      <c r="AH850" s="105"/>
    </row>
    <row r="851" spans="1:34" ht="21" customHeight="1">
      <c r="A851" s="305"/>
      <c r="B851" s="305"/>
      <c r="C851" s="305"/>
      <c r="D851" s="111"/>
      <c r="E851" s="112"/>
      <c r="F851" s="112"/>
      <c r="G851" s="112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  <c r="Z851" s="115"/>
      <c r="AA851" s="105"/>
      <c r="AB851" s="105"/>
      <c r="AC851" s="105"/>
      <c r="AD851" s="105"/>
      <c r="AE851" s="105"/>
      <c r="AF851" s="105"/>
      <c r="AG851" s="105"/>
      <c r="AH851" s="105"/>
    </row>
    <row r="852" spans="1:34" ht="21" customHeight="1">
      <c r="A852" s="305"/>
      <c r="B852" s="305"/>
      <c r="C852" s="305"/>
      <c r="D852" s="111"/>
      <c r="E852" s="112"/>
      <c r="F852" s="112"/>
      <c r="G852" s="112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  <c r="Z852" s="115"/>
      <c r="AA852" s="105"/>
      <c r="AB852" s="105"/>
      <c r="AC852" s="105"/>
      <c r="AD852" s="105"/>
      <c r="AE852" s="105"/>
      <c r="AF852" s="105"/>
      <c r="AG852" s="105"/>
      <c r="AH852" s="105"/>
    </row>
    <row r="853" spans="1:34" ht="21" customHeight="1">
      <c r="A853" s="305"/>
      <c r="B853" s="305"/>
      <c r="C853" s="305"/>
      <c r="D853" s="111"/>
      <c r="E853" s="112"/>
      <c r="F853" s="112"/>
      <c r="G853" s="112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  <c r="AA853" s="105"/>
      <c r="AB853" s="105"/>
      <c r="AC853" s="105"/>
      <c r="AD853" s="105"/>
      <c r="AE853" s="105"/>
      <c r="AF853" s="105"/>
      <c r="AG853" s="105"/>
      <c r="AH853" s="105"/>
    </row>
    <row r="854" spans="1:34" ht="21" customHeight="1">
      <c r="A854" s="305"/>
      <c r="B854" s="305"/>
      <c r="C854" s="305"/>
      <c r="D854" s="111"/>
      <c r="E854" s="112"/>
      <c r="F854" s="112"/>
      <c r="G854" s="112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  <c r="Z854" s="115"/>
      <c r="AA854" s="105"/>
      <c r="AB854" s="105"/>
      <c r="AC854" s="105"/>
      <c r="AD854" s="105"/>
      <c r="AE854" s="105"/>
      <c r="AF854" s="105"/>
      <c r="AG854" s="105"/>
      <c r="AH854" s="105"/>
    </row>
    <row r="855" spans="1:34" ht="21" customHeight="1">
      <c r="A855" s="305"/>
      <c r="B855" s="305"/>
      <c r="C855" s="305"/>
      <c r="D855" s="111"/>
      <c r="E855" s="112"/>
      <c r="F855" s="112"/>
      <c r="G855" s="112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  <c r="Z855" s="115"/>
      <c r="AA855" s="105"/>
      <c r="AB855" s="105"/>
      <c r="AC855" s="105"/>
      <c r="AD855" s="105"/>
      <c r="AE855" s="105"/>
      <c r="AF855" s="105"/>
      <c r="AG855" s="105"/>
      <c r="AH855" s="105"/>
    </row>
    <row r="856" spans="1:34" ht="21" customHeight="1">
      <c r="A856" s="305"/>
      <c r="B856" s="305"/>
      <c r="C856" s="305"/>
      <c r="D856" s="111"/>
      <c r="E856" s="112"/>
      <c r="F856" s="112"/>
      <c r="G856" s="112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  <c r="Z856" s="115"/>
      <c r="AA856" s="105"/>
      <c r="AB856" s="105"/>
      <c r="AC856" s="105"/>
      <c r="AD856" s="105"/>
      <c r="AE856" s="105"/>
      <c r="AF856" s="105"/>
      <c r="AG856" s="105"/>
      <c r="AH856" s="105"/>
    </row>
    <row r="857" spans="1:34" ht="21" customHeight="1">
      <c r="A857" s="305"/>
      <c r="B857" s="305"/>
      <c r="C857" s="305"/>
      <c r="D857" s="111"/>
      <c r="E857" s="112"/>
      <c r="F857" s="112"/>
      <c r="G857" s="112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  <c r="Z857" s="115"/>
      <c r="AA857" s="105"/>
      <c r="AB857" s="105"/>
      <c r="AC857" s="105"/>
      <c r="AD857" s="105"/>
      <c r="AE857" s="105"/>
      <c r="AF857" s="105"/>
      <c r="AG857" s="105"/>
      <c r="AH857" s="105"/>
    </row>
    <row r="858" spans="1:34" ht="21" customHeight="1">
      <c r="A858" s="305"/>
      <c r="B858" s="305"/>
      <c r="C858" s="305"/>
      <c r="D858" s="111"/>
      <c r="E858" s="112"/>
      <c r="F858" s="112"/>
      <c r="G858" s="112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  <c r="Z858" s="115"/>
      <c r="AA858" s="105"/>
      <c r="AB858" s="105"/>
      <c r="AC858" s="105"/>
      <c r="AD858" s="105"/>
      <c r="AE858" s="105"/>
      <c r="AF858" s="105"/>
      <c r="AG858" s="105"/>
      <c r="AH858" s="105"/>
    </row>
    <row r="859" spans="1:34" ht="21" customHeight="1">
      <c r="A859" s="305"/>
      <c r="B859" s="305"/>
      <c r="C859" s="305"/>
      <c r="D859" s="111"/>
      <c r="E859" s="112"/>
      <c r="F859" s="112"/>
      <c r="G859" s="112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  <c r="Z859" s="115"/>
      <c r="AA859" s="105"/>
      <c r="AB859" s="105"/>
      <c r="AC859" s="105"/>
      <c r="AD859" s="105"/>
      <c r="AE859" s="105"/>
      <c r="AF859" s="105"/>
      <c r="AG859" s="105"/>
      <c r="AH859" s="105"/>
    </row>
    <row r="860" spans="1:34" ht="21" customHeight="1">
      <c r="A860" s="305"/>
      <c r="B860" s="305"/>
      <c r="C860" s="305"/>
      <c r="D860" s="111"/>
      <c r="E860" s="112"/>
      <c r="F860" s="112"/>
      <c r="G860" s="112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  <c r="Z860" s="115"/>
      <c r="AA860" s="105"/>
      <c r="AB860" s="105"/>
      <c r="AC860" s="105"/>
      <c r="AD860" s="105"/>
      <c r="AE860" s="105"/>
      <c r="AF860" s="105"/>
      <c r="AG860" s="105"/>
      <c r="AH860" s="105"/>
    </row>
    <row r="861" spans="1:34" ht="21" customHeight="1">
      <c r="A861" s="305"/>
      <c r="B861" s="305"/>
      <c r="C861" s="305"/>
      <c r="D861" s="111"/>
      <c r="E861" s="112"/>
      <c r="F861" s="112"/>
      <c r="G861" s="112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  <c r="Z861" s="115"/>
      <c r="AA861" s="105"/>
      <c r="AB861" s="105"/>
      <c r="AC861" s="105"/>
      <c r="AD861" s="105"/>
      <c r="AE861" s="105"/>
      <c r="AF861" s="105"/>
      <c r="AG861" s="105"/>
      <c r="AH861" s="105"/>
    </row>
    <row r="862" spans="1:34" ht="21" customHeight="1">
      <c r="A862" s="305"/>
      <c r="B862" s="305"/>
      <c r="C862" s="305"/>
      <c r="D862" s="111"/>
      <c r="E862" s="112"/>
      <c r="F862" s="112"/>
      <c r="G862" s="112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  <c r="Z862" s="115"/>
      <c r="AA862" s="105"/>
      <c r="AB862" s="105"/>
      <c r="AC862" s="105"/>
      <c r="AD862" s="105"/>
      <c r="AE862" s="105"/>
      <c r="AF862" s="105"/>
      <c r="AG862" s="105"/>
      <c r="AH862" s="105"/>
    </row>
    <row r="863" spans="1:34" ht="21" customHeight="1">
      <c r="A863" s="305"/>
      <c r="B863" s="305"/>
      <c r="C863" s="305"/>
      <c r="D863" s="111"/>
      <c r="E863" s="112"/>
      <c r="F863" s="112"/>
      <c r="G863" s="112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  <c r="Z863" s="115"/>
      <c r="AA863" s="105"/>
      <c r="AB863" s="105"/>
      <c r="AC863" s="105"/>
      <c r="AD863" s="105"/>
      <c r="AE863" s="105"/>
      <c r="AF863" s="105"/>
      <c r="AG863" s="105"/>
      <c r="AH863" s="105"/>
    </row>
    <row r="864" spans="1:34" ht="21" customHeight="1">
      <c r="A864" s="305"/>
      <c r="B864" s="305"/>
      <c r="C864" s="305"/>
      <c r="D864" s="111"/>
      <c r="E864" s="112"/>
      <c r="F864" s="112"/>
      <c r="G864" s="112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  <c r="Z864" s="115"/>
      <c r="AA864" s="105"/>
      <c r="AB864" s="105"/>
      <c r="AC864" s="105"/>
      <c r="AD864" s="105"/>
      <c r="AE864" s="105"/>
      <c r="AF864" s="105"/>
      <c r="AG864" s="105"/>
      <c r="AH864" s="105"/>
    </row>
    <row r="865" spans="1:34" ht="21" customHeight="1">
      <c r="A865" s="305"/>
      <c r="B865" s="305"/>
      <c r="C865" s="305"/>
      <c r="D865" s="111"/>
      <c r="E865" s="112"/>
      <c r="F865" s="112"/>
      <c r="G865" s="112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  <c r="Z865" s="115"/>
      <c r="AA865" s="105"/>
      <c r="AB865" s="105"/>
      <c r="AC865" s="105"/>
      <c r="AD865" s="105"/>
      <c r="AE865" s="105"/>
      <c r="AF865" s="105"/>
      <c r="AG865" s="105"/>
      <c r="AH865" s="105"/>
    </row>
    <row r="866" spans="1:34" ht="21" customHeight="1">
      <c r="A866" s="305"/>
      <c r="B866" s="305"/>
      <c r="C866" s="305"/>
      <c r="D866" s="111"/>
      <c r="E866" s="112"/>
      <c r="F866" s="112"/>
      <c r="G866" s="112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  <c r="Z866" s="115"/>
      <c r="AA866" s="105"/>
      <c r="AB866" s="105"/>
      <c r="AC866" s="105"/>
      <c r="AD866" s="105"/>
      <c r="AE866" s="105"/>
      <c r="AF866" s="105"/>
      <c r="AG866" s="105"/>
      <c r="AH866" s="105"/>
    </row>
    <row r="867" spans="1:34" ht="21" customHeight="1">
      <c r="A867" s="305"/>
      <c r="B867" s="305"/>
      <c r="C867" s="305"/>
      <c r="D867" s="111"/>
      <c r="E867" s="112"/>
      <c r="F867" s="112"/>
      <c r="G867" s="112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  <c r="Z867" s="115"/>
      <c r="AA867" s="105"/>
      <c r="AB867" s="105"/>
      <c r="AC867" s="105"/>
      <c r="AD867" s="105"/>
      <c r="AE867" s="105"/>
      <c r="AF867" s="105"/>
      <c r="AG867" s="105"/>
      <c r="AH867" s="105"/>
    </row>
    <row r="868" spans="1:34" ht="21" customHeight="1">
      <c r="A868" s="305"/>
      <c r="B868" s="305"/>
      <c r="C868" s="305"/>
      <c r="D868" s="111"/>
      <c r="E868" s="112"/>
      <c r="F868" s="112"/>
      <c r="G868" s="112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  <c r="Z868" s="115"/>
      <c r="AA868" s="105"/>
      <c r="AB868" s="105"/>
      <c r="AC868" s="105"/>
      <c r="AD868" s="105"/>
      <c r="AE868" s="105"/>
      <c r="AF868" s="105"/>
      <c r="AG868" s="105"/>
      <c r="AH868" s="105"/>
    </row>
    <row r="869" spans="1:34" ht="21" customHeight="1">
      <c r="A869" s="305"/>
      <c r="B869" s="305"/>
      <c r="C869" s="305"/>
      <c r="D869" s="111"/>
      <c r="E869" s="112"/>
      <c r="F869" s="112"/>
      <c r="G869" s="112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  <c r="Z869" s="115"/>
      <c r="AA869" s="105"/>
      <c r="AB869" s="105"/>
      <c r="AC869" s="105"/>
      <c r="AD869" s="105"/>
      <c r="AE869" s="105"/>
      <c r="AF869" s="105"/>
      <c r="AG869" s="105"/>
      <c r="AH869" s="105"/>
    </row>
    <row r="870" spans="1:34" ht="21" customHeight="1">
      <c r="A870" s="305"/>
      <c r="B870" s="305"/>
      <c r="C870" s="305"/>
      <c r="D870" s="111"/>
      <c r="E870" s="112"/>
      <c r="F870" s="112"/>
      <c r="G870" s="112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  <c r="Z870" s="115"/>
      <c r="AA870" s="105"/>
      <c r="AB870" s="105"/>
      <c r="AC870" s="105"/>
      <c r="AD870" s="105"/>
      <c r="AE870" s="105"/>
      <c r="AF870" s="105"/>
      <c r="AG870" s="105"/>
      <c r="AH870" s="105"/>
    </row>
    <row r="871" spans="1:34" ht="21" customHeight="1">
      <c r="A871" s="305"/>
      <c r="B871" s="305"/>
      <c r="C871" s="305"/>
      <c r="D871" s="111"/>
      <c r="E871" s="112"/>
      <c r="F871" s="112"/>
      <c r="G871" s="112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  <c r="Z871" s="115"/>
      <c r="AA871" s="105"/>
      <c r="AB871" s="105"/>
      <c r="AC871" s="105"/>
      <c r="AD871" s="105"/>
      <c r="AE871" s="105"/>
      <c r="AF871" s="105"/>
      <c r="AG871" s="105"/>
      <c r="AH871" s="105"/>
    </row>
    <row r="872" spans="1:34" ht="21" customHeight="1">
      <c r="A872" s="305"/>
      <c r="B872" s="305"/>
      <c r="C872" s="305"/>
      <c r="D872" s="111"/>
      <c r="E872" s="112"/>
      <c r="F872" s="112"/>
      <c r="G872" s="112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  <c r="Z872" s="115"/>
      <c r="AA872" s="105"/>
      <c r="AB872" s="105"/>
      <c r="AC872" s="105"/>
      <c r="AD872" s="105"/>
      <c r="AE872" s="105"/>
      <c r="AF872" s="105"/>
      <c r="AG872" s="105"/>
      <c r="AH872" s="105"/>
    </row>
    <row r="873" spans="1:34" ht="21" customHeight="1">
      <c r="A873" s="305"/>
      <c r="B873" s="305"/>
      <c r="C873" s="305"/>
      <c r="D873" s="111"/>
      <c r="E873" s="112"/>
      <c r="F873" s="112"/>
      <c r="G873" s="112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  <c r="Z873" s="115"/>
      <c r="AA873" s="105"/>
      <c r="AB873" s="105"/>
      <c r="AC873" s="105"/>
      <c r="AD873" s="105"/>
      <c r="AE873" s="105"/>
      <c r="AF873" s="105"/>
      <c r="AG873" s="105"/>
      <c r="AH873" s="105"/>
    </row>
    <row r="874" spans="1:34" ht="21" customHeight="1">
      <c r="A874" s="305"/>
      <c r="B874" s="305"/>
      <c r="C874" s="305"/>
      <c r="D874" s="111"/>
      <c r="E874" s="112"/>
      <c r="F874" s="112"/>
      <c r="G874" s="112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  <c r="Z874" s="115"/>
      <c r="AA874" s="105"/>
      <c r="AB874" s="105"/>
      <c r="AC874" s="105"/>
      <c r="AD874" s="105"/>
      <c r="AE874" s="105"/>
      <c r="AF874" s="105"/>
      <c r="AG874" s="105"/>
      <c r="AH874" s="105"/>
    </row>
    <row r="875" spans="1:34" ht="21" customHeight="1">
      <c r="A875" s="305"/>
      <c r="B875" s="305"/>
      <c r="C875" s="305"/>
      <c r="D875" s="111"/>
      <c r="E875" s="112"/>
      <c r="F875" s="112"/>
      <c r="G875" s="112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  <c r="Z875" s="115"/>
      <c r="AA875" s="105"/>
      <c r="AB875" s="105"/>
      <c r="AC875" s="105"/>
      <c r="AD875" s="105"/>
      <c r="AE875" s="105"/>
      <c r="AF875" s="105"/>
      <c r="AG875" s="105"/>
      <c r="AH875" s="105"/>
    </row>
    <row r="876" spans="1:34" ht="21" customHeight="1">
      <c r="A876" s="305"/>
      <c r="B876" s="305"/>
      <c r="C876" s="305"/>
      <c r="D876" s="111"/>
      <c r="E876" s="112"/>
      <c r="F876" s="112"/>
      <c r="G876" s="112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  <c r="Z876" s="115"/>
      <c r="AA876" s="105"/>
      <c r="AB876" s="105"/>
      <c r="AC876" s="105"/>
      <c r="AD876" s="105"/>
      <c r="AE876" s="105"/>
      <c r="AF876" s="105"/>
      <c r="AG876" s="105"/>
      <c r="AH876" s="105"/>
    </row>
    <row r="877" spans="1:34" ht="21" customHeight="1">
      <c r="A877" s="305"/>
      <c r="B877" s="305"/>
      <c r="C877" s="305"/>
      <c r="D877" s="111"/>
      <c r="E877" s="112"/>
      <c r="F877" s="112"/>
      <c r="G877" s="112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  <c r="Z877" s="115"/>
      <c r="AA877" s="105"/>
      <c r="AB877" s="105"/>
      <c r="AC877" s="105"/>
      <c r="AD877" s="105"/>
      <c r="AE877" s="105"/>
      <c r="AF877" s="105"/>
      <c r="AG877" s="105"/>
      <c r="AH877" s="105"/>
    </row>
    <row r="878" spans="1:34" ht="21" customHeight="1">
      <c r="A878" s="305"/>
      <c r="B878" s="305"/>
      <c r="C878" s="305"/>
      <c r="D878" s="111"/>
      <c r="E878" s="112"/>
      <c r="F878" s="112"/>
      <c r="G878" s="112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  <c r="Z878" s="115"/>
      <c r="AA878" s="105"/>
      <c r="AB878" s="105"/>
      <c r="AC878" s="105"/>
      <c r="AD878" s="105"/>
      <c r="AE878" s="105"/>
      <c r="AF878" s="105"/>
      <c r="AG878" s="105"/>
      <c r="AH878" s="105"/>
    </row>
    <row r="879" spans="1:34" ht="21" customHeight="1">
      <c r="A879" s="305"/>
      <c r="B879" s="305"/>
      <c r="C879" s="305"/>
      <c r="D879" s="111"/>
      <c r="E879" s="112"/>
      <c r="F879" s="112"/>
      <c r="G879" s="112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  <c r="Z879" s="115"/>
      <c r="AA879" s="105"/>
      <c r="AB879" s="105"/>
      <c r="AC879" s="105"/>
      <c r="AD879" s="105"/>
      <c r="AE879" s="105"/>
      <c r="AF879" s="105"/>
      <c r="AG879" s="105"/>
      <c r="AH879" s="105"/>
    </row>
    <row r="880" spans="1:34" ht="21" customHeight="1">
      <c r="A880" s="305"/>
      <c r="B880" s="305"/>
      <c r="C880" s="305"/>
      <c r="D880" s="111"/>
      <c r="E880" s="112"/>
      <c r="F880" s="112"/>
      <c r="G880" s="112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  <c r="Z880" s="115"/>
      <c r="AA880" s="105"/>
      <c r="AB880" s="105"/>
      <c r="AC880" s="105"/>
      <c r="AD880" s="105"/>
      <c r="AE880" s="105"/>
      <c r="AF880" s="105"/>
      <c r="AG880" s="105"/>
      <c r="AH880" s="105"/>
    </row>
    <row r="881" spans="1:34" ht="21" customHeight="1">
      <c r="A881" s="305"/>
      <c r="B881" s="305"/>
      <c r="C881" s="305"/>
      <c r="D881" s="111"/>
      <c r="E881" s="112"/>
      <c r="F881" s="112"/>
      <c r="G881" s="112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  <c r="Z881" s="115"/>
      <c r="AA881" s="105"/>
      <c r="AB881" s="105"/>
      <c r="AC881" s="105"/>
      <c r="AD881" s="105"/>
      <c r="AE881" s="105"/>
      <c r="AF881" s="105"/>
      <c r="AG881" s="105"/>
      <c r="AH881" s="105"/>
    </row>
    <row r="882" spans="1:34" ht="21" customHeight="1">
      <c r="A882" s="305"/>
      <c r="B882" s="305"/>
      <c r="C882" s="305"/>
      <c r="D882" s="111"/>
      <c r="E882" s="112"/>
      <c r="F882" s="112"/>
      <c r="G882" s="112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  <c r="Z882" s="115"/>
      <c r="AA882" s="105"/>
      <c r="AB882" s="105"/>
      <c r="AC882" s="105"/>
      <c r="AD882" s="105"/>
      <c r="AE882" s="105"/>
      <c r="AF882" s="105"/>
      <c r="AG882" s="105"/>
      <c r="AH882" s="105"/>
    </row>
    <row r="883" spans="1:34" ht="21" customHeight="1">
      <c r="A883" s="305"/>
      <c r="B883" s="305"/>
      <c r="C883" s="305"/>
      <c r="D883" s="111"/>
      <c r="E883" s="112"/>
      <c r="F883" s="112"/>
      <c r="G883" s="112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  <c r="Z883" s="115"/>
      <c r="AA883" s="105"/>
      <c r="AB883" s="105"/>
      <c r="AC883" s="105"/>
      <c r="AD883" s="105"/>
      <c r="AE883" s="105"/>
      <c r="AF883" s="105"/>
      <c r="AG883" s="105"/>
      <c r="AH883" s="105"/>
    </row>
    <row r="884" spans="1:34" ht="21" customHeight="1">
      <c r="A884" s="305"/>
      <c r="B884" s="305"/>
      <c r="C884" s="305"/>
      <c r="D884" s="111"/>
      <c r="E884" s="112"/>
      <c r="F884" s="112"/>
      <c r="G884" s="112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  <c r="Z884" s="115"/>
      <c r="AA884" s="105"/>
      <c r="AB884" s="105"/>
      <c r="AC884" s="105"/>
      <c r="AD884" s="105"/>
      <c r="AE884" s="105"/>
      <c r="AF884" s="105"/>
      <c r="AG884" s="105"/>
      <c r="AH884" s="105"/>
    </row>
    <row r="885" spans="1:34" ht="21" customHeight="1">
      <c r="A885" s="305"/>
      <c r="B885" s="305"/>
      <c r="C885" s="305"/>
      <c r="D885" s="111"/>
      <c r="E885" s="112"/>
      <c r="F885" s="112"/>
      <c r="G885" s="112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  <c r="Z885" s="115"/>
      <c r="AA885" s="105"/>
      <c r="AB885" s="105"/>
      <c r="AC885" s="105"/>
      <c r="AD885" s="105"/>
      <c r="AE885" s="105"/>
      <c r="AF885" s="105"/>
      <c r="AG885" s="105"/>
      <c r="AH885" s="105"/>
    </row>
    <row r="886" spans="1:34" ht="21" customHeight="1">
      <c r="A886" s="305"/>
      <c r="B886" s="305"/>
      <c r="C886" s="305"/>
      <c r="D886" s="111"/>
      <c r="E886" s="112"/>
      <c r="F886" s="112"/>
      <c r="G886" s="112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  <c r="Z886" s="115"/>
      <c r="AA886" s="105"/>
      <c r="AB886" s="105"/>
      <c r="AC886" s="105"/>
      <c r="AD886" s="105"/>
      <c r="AE886" s="105"/>
      <c r="AF886" s="105"/>
      <c r="AG886" s="105"/>
      <c r="AH886" s="105"/>
    </row>
    <row r="887" spans="1:34" ht="21" customHeight="1">
      <c r="A887" s="305"/>
      <c r="B887" s="305"/>
      <c r="C887" s="305"/>
      <c r="D887" s="111"/>
      <c r="E887" s="112"/>
      <c r="F887" s="112"/>
      <c r="G887" s="112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  <c r="Z887" s="115"/>
      <c r="AA887" s="105"/>
      <c r="AB887" s="105"/>
      <c r="AC887" s="105"/>
      <c r="AD887" s="105"/>
      <c r="AE887" s="105"/>
      <c r="AF887" s="105"/>
      <c r="AG887" s="105"/>
      <c r="AH887" s="105"/>
    </row>
    <row r="888" spans="1:34" ht="21" customHeight="1">
      <c r="A888" s="305"/>
      <c r="B888" s="305"/>
      <c r="C888" s="305"/>
      <c r="D888" s="111"/>
      <c r="E888" s="112"/>
      <c r="F888" s="112"/>
      <c r="G888" s="112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  <c r="Z888" s="115"/>
      <c r="AA888" s="105"/>
      <c r="AB888" s="105"/>
      <c r="AC888" s="105"/>
      <c r="AD888" s="105"/>
      <c r="AE888" s="105"/>
      <c r="AF888" s="105"/>
      <c r="AG888" s="105"/>
      <c r="AH888" s="105"/>
    </row>
    <row r="889" spans="1:34" ht="21" customHeight="1">
      <c r="A889" s="305"/>
      <c r="B889" s="305"/>
      <c r="C889" s="305"/>
      <c r="D889" s="111"/>
      <c r="E889" s="112"/>
      <c r="F889" s="112"/>
      <c r="G889" s="112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  <c r="Z889" s="115"/>
      <c r="AA889" s="105"/>
      <c r="AB889" s="105"/>
      <c r="AC889" s="105"/>
      <c r="AD889" s="105"/>
      <c r="AE889" s="105"/>
      <c r="AF889" s="105"/>
      <c r="AG889" s="105"/>
      <c r="AH889" s="105"/>
    </row>
    <row r="890" spans="1:34" ht="21" customHeight="1">
      <c r="A890" s="305"/>
      <c r="B890" s="305"/>
      <c r="C890" s="305"/>
      <c r="D890" s="111"/>
      <c r="E890" s="112"/>
      <c r="F890" s="112"/>
      <c r="G890" s="112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  <c r="Z890" s="115"/>
      <c r="AA890" s="105"/>
      <c r="AB890" s="105"/>
      <c r="AC890" s="105"/>
      <c r="AD890" s="105"/>
      <c r="AE890" s="105"/>
      <c r="AF890" s="105"/>
      <c r="AG890" s="105"/>
      <c r="AH890" s="105"/>
    </row>
    <row r="891" spans="1:34" ht="21" customHeight="1">
      <c r="A891" s="305"/>
      <c r="B891" s="305"/>
      <c r="C891" s="305"/>
      <c r="D891" s="111"/>
      <c r="E891" s="112"/>
      <c r="F891" s="112"/>
      <c r="G891" s="112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  <c r="Z891" s="115"/>
      <c r="AA891" s="105"/>
      <c r="AB891" s="105"/>
      <c r="AC891" s="105"/>
      <c r="AD891" s="105"/>
      <c r="AE891" s="105"/>
      <c r="AF891" s="105"/>
      <c r="AG891" s="105"/>
      <c r="AH891" s="105"/>
    </row>
    <row r="892" spans="1:34" ht="21" customHeight="1">
      <c r="A892" s="305"/>
      <c r="B892" s="305"/>
      <c r="C892" s="305"/>
      <c r="D892" s="111"/>
      <c r="E892" s="112"/>
      <c r="F892" s="112"/>
      <c r="G892" s="112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  <c r="Z892" s="115"/>
      <c r="AA892" s="105"/>
      <c r="AB892" s="105"/>
      <c r="AC892" s="105"/>
      <c r="AD892" s="105"/>
      <c r="AE892" s="105"/>
      <c r="AF892" s="105"/>
      <c r="AG892" s="105"/>
      <c r="AH892" s="105"/>
    </row>
    <row r="893" spans="1:34" ht="21" customHeight="1">
      <c r="A893" s="305"/>
      <c r="B893" s="305"/>
      <c r="C893" s="305"/>
      <c r="D893" s="111"/>
      <c r="E893" s="112"/>
      <c r="F893" s="112"/>
      <c r="G893" s="112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  <c r="Z893" s="115"/>
      <c r="AA893" s="105"/>
      <c r="AB893" s="105"/>
      <c r="AC893" s="105"/>
      <c r="AD893" s="105"/>
      <c r="AE893" s="105"/>
      <c r="AF893" s="105"/>
      <c r="AG893" s="105"/>
      <c r="AH893" s="105"/>
    </row>
    <row r="894" spans="1:34" ht="21" customHeight="1">
      <c r="A894" s="305"/>
      <c r="B894" s="305"/>
      <c r="C894" s="305"/>
      <c r="D894" s="111"/>
      <c r="E894" s="112"/>
      <c r="F894" s="112"/>
      <c r="G894" s="112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  <c r="Z894" s="115"/>
      <c r="AA894" s="105"/>
      <c r="AB894" s="105"/>
      <c r="AC894" s="105"/>
      <c r="AD894" s="105"/>
      <c r="AE894" s="105"/>
      <c r="AF894" s="105"/>
      <c r="AG894" s="105"/>
      <c r="AH894" s="105"/>
    </row>
    <row r="895" spans="1:34" ht="21" customHeight="1">
      <c r="A895" s="305"/>
      <c r="B895" s="305"/>
      <c r="C895" s="305"/>
      <c r="D895" s="111"/>
      <c r="E895" s="112"/>
      <c r="F895" s="112"/>
      <c r="G895" s="112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  <c r="Z895" s="115"/>
      <c r="AA895" s="105"/>
      <c r="AB895" s="105"/>
      <c r="AC895" s="105"/>
      <c r="AD895" s="105"/>
      <c r="AE895" s="105"/>
      <c r="AF895" s="105"/>
      <c r="AG895" s="105"/>
      <c r="AH895" s="105"/>
    </row>
    <row r="896" spans="1:34" ht="21" customHeight="1">
      <c r="A896" s="305"/>
      <c r="B896" s="305"/>
      <c r="C896" s="305"/>
      <c r="D896" s="111"/>
      <c r="E896" s="112"/>
      <c r="F896" s="112"/>
      <c r="G896" s="112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  <c r="Z896" s="115"/>
      <c r="AA896" s="105"/>
      <c r="AB896" s="105"/>
      <c r="AC896" s="105"/>
      <c r="AD896" s="105"/>
      <c r="AE896" s="105"/>
      <c r="AF896" s="105"/>
      <c r="AG896" s="105"/>
      <c r="AH896" s="105"/>
    </row>
    <row r="897" spans="1:34" ht="21" customHeight="1">
      <c r="A897" s="305"/>
      <c r="B897" s="305"/>
      <c r="C897" s="305"/>
      <c r="D897" s="111"/>
      <c r="E897" s="112"/>
      <c r="F897" s="112"/>
      <c r="G897" s="112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  <c r="Z897" s="115"/>
      <c r="AA897" s="105"/>
      <c r="AB897" s="105"/>
      <c r="AC897" s="105"/>
      <c r="AD897" s="105"/>
      <c r="AE897" s="105"/>
      <c r="AF897" s="105"/>
      <c r="AG897" s="105"/>
      <c r="AH897" s="105"/>
    </row>
    <row r="898" spans="1:34" ht="21" customHeight="1">
      <c r="A898" s="305"/>
      <c r="B898" s="305"/>
      <c r="C898" s="305"/>
      <c r="D898" s="111"/>
      <c r="E898" s="112"/>
      <c r="F898" s="112"/>
      <c r="G898" s="112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  <c r="Z898" s="115"/>
      <c r="AA898" s="105"/>
      <c r="AB898" s="105"/>
      <c r="AC898" s="105"/>
      <c r="AD898" s="105"/>
      <c r="AE898" s="105"/>
      <c r="AF898" s="105"/>
      <c r="AG898" s="105"/>
      <c r="AH898" s="105"/>
    </row>
    <row r="899" spans="1:34" ht="21" customHeight="1">
      <c r="A899" s="305"/>
      <c r="B899" s="305"/>
      <c r="C899" s="305"/>
      <c r="D899" s="111"/>
      <c r="E899" s="112"/>
      <c r="F899" s="112"/>
      <c r="G899" s="112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  <c r="Z899" s="115"/>
      <c r="AA899" s="105"/>
      <c r="AB899" s="105"/>
      <c r="AC899" s="105"/>
      <c r="AD899" s="105"/>
      <c r="AE899" s="105"/>
      <c r="AF899" s="105"/>
      <c r="AG899" s="105"/>
      <c r="AH899" s="105"/>
    </row>
    <row r="900" spans="1:34" ht="21" customHeight="1">
      <c r="A900" s="305"/>
      <c r="B900" s="305"/>
      <c r="C900" s="305"/>
      <c r="D900" s="111"/>
      <c r="E900" s="112"/>
      <c r="F900" s="112"/>
      <c r="G900" s="112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  <c r="Z900" s="115"/>
      <c r="AA900" s="105"/>
      <c r="AB900" s="105"/>
      <c r="AC900" s="105"/>
      <c r="AD900" s="105"/>
      <c r="AE900" s="105"/>
      <c r="AF900" s="105"/>
      <c r="AG900" s="105"/>
      <c r="AH900" s="105"/>
    </row>
    <row r="901" spans="1:34" ht="21" customHeight="1">
      <c r="A901" s="305"/>
      <c r="B901" s="305"/>
      <c r="C901" s="305"/>
      <c r="D901" s="111"/>
      <c r="E901" s="112"/>
      <c r="F901" s="112"/>
      <c r="G901" s="112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  <c r="Z901" s="115"/>
      <c r="AA901" s="105"/>
      <c r="AB901" s="105"/>
      <c r="AC901" s="105"/>
      <c r="AD901" s="105"/>
      <c r="AE901" s="105"/>
      <c r="AF901" s="105"/>
      <c r="AG901" s="105"/>
      <c r="AH901" s="105"/>
    </row>
    <row r="902" spans="1:34" ht="21" customHeight="1">
      <c r="A902" s="305"/>
      <c r="B902" s="305"/>
      <c r="C902" s="305"/>
      <c r="D902" s="111"/>
      <c r="E902" s="112"/>
      <c r="F902" s="112"/>
      <c r="G902" s="112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  <c r="Z902" s="115"/>
      <c r="AA902" s="105"/>
      <c r="AB902" s="105"/>
      <c r="AC902" s="105"/>
      <c r="AD902" s="105"/>
      <c r="AE902" s="105"/>
      <c r="AF902" s="105"/>
      <c r="AG902" s="105"/>
      <c r="AH902" s="105"/>
    </row>
    <row r="903" spans="1:34" ht="21" customHeight="1">
      <c r="A903" s="305"/>
      <c r="B903" s="305"/>
      <c r="C903" s="305"/>
      <c r="D903" s="111"/>
      <c r="E903" s="112"/>
      <c r="F903" s="112"/>
      <c r="G903" s="112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  <c r="Z903" s="115"/>
      <c r="AA903" s="105"/>
      <c r="AB903" s="105"/>
      <c r="AC903" s="105"/>
      <c r="AD903" s="105"/>
      <c r="AE903" s="105"/>
      <c r="AF903" s="105"/>
      <c r="AG903" s="105"/>
      <c r="AH903" s="105"/>
    </row>
    <row r="904" spans="1:34" ht="21" customHeight="1">
      <c r="A904" s="305"/>
      <c r="B904" s="305"/>
      <c r="C904" s="305"/>
      <c r="D904" s="111"/>
      <c r="E904" s="112"/>
      <c r="F904" s="112"/>
      <c r="G904" s="112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  <c r="Z904" s="115"/>
      <c r="AA904" s="105"/>
      <c r="AB904" s="105"/>
      <c r="AC904" s="105"/>
      <c r="AD904" s="105"/>
      <c r="AE904" s="105"/>
      <c r="AF904" s="105"/>
      <c r="AG904" s="105"/>
      <c r="AH904" s="105"/>
    </row>
    <row r="905" spans="1:34" ht="21" customHeight="1">
      <c r="A905" s="305"/>
      <c r="B905" s="305"/>
      <c r="C905" s="305"/>
      <c r="D905" s="111"/>
      <c r="E905" s="112"/>
      <c r="F905" s="112"/>
      <c r="G905" s="112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  <c r="Z905" s="115"/>
      <c r="AA905" s="105"/>
      <c r="AB905" s="105"/>
      <c r="AC905" s="105"/>
      <c r="AD905" s="105"/>
      <c r="AE905" s="105"/>
      <c r="AF905" s="105"/>
      <c r="AG905" s="105"/>
      <c r="AH905" s="105"/>
    </row>
    <row r="906" spans="1:34" ht="21" customHeight="1">
      <c r="A906" s="305"/>
      <c r="B906" s="305"/>
      <c r="C906" s="305"/>
      <c r="D906" s="111"/>
      <c r="E906" s="112"/>
      <c r="F906" s="112"/>
      <c r="G906" s="112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  <c r="Z906" s="115"/>
      <c r="AA906" s="105"/>
      <c r="AB906" s="105"/>
      <c r="AC906" s="105"/>
      <c r="AD906" s="105"/>
      <c r="AE906" s="105"/>
      <c r="AF906" s="105"/>
      <c r="AG906" s="105"/>
      <c r="AH906" s="105"/>
    </row>
    <row r="907" spans="1:34" ht="21" customHeight="1">
      <c r="A907" s="305"/>
      <c r="B907" s="305"/>
      <c r="C907" s="305"/>
      <c r="D907" s="111"/>
      <c r="E907" s="112"/>
      <c r="F907" s="112"/>
      <c r="G907" s="112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  <c r="Z907" s="115"/>
      <c r="AA907" s="105"/>
      <c r="AB907" s="105"/>
      <c r="AC907" s="105"/>
      <c r="AD907" s="105"/>
      <c r="AE907" s="105"/>
      <c r="AF907" s="105"/>
      <c r="AG907" s="105"/>
      <c r="AH907" s="105"/>
    </row>
    <row r="908" spans="1:34" ht="21" customHeight="1">
      <c r="A908" s="305"/>
      <c r="B908" s="305"/>
      <c r="C908" s="305"/>
      <c r="D908" s="111"/>
      <c r="E908" s="112"/>
      <c r="F908" s="112"/>
      <c r="G908" s="112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  <c r="Z908" s="115"/>
      <c r="AA908" s="105"/>
      <c r="AB908" s="105"/>
      <c r="AC908" s="105"/>
      <c r="AD908" s="105"/>
      <c r="AE908" s="105"/>
      <c r="AF908" s="105"/>
      <c r="AG908" s="105"/>
      <c r="AH908" s="105"/>
    </row>
    <row r="909" spans="1:34" ht="21" customHeight="1">
      <c r="A909" s="305"/>
      <c r="B909" s="305"/>
      <c r="C909" s="305"/>
      <c r="D909" s="111"/>
      <c r="E909" s="112"/>
      <c r="F909" s="112"/>
      <c r="G909" s="112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  <c r="Z909" s="115"/>
      <c r="AA909" s="105"/>
      <c r="AB909" s="105"/>
      <c r="AC909" s="105"/>
      <c r="AD909" s="105"/>
      <c r="AE909" s="105"/>
      <c r="AF909" s="105"/>
      <c r="AG909" s="105"/>
      <c r="AH909" s="105"/>
    </row>
    <row r="910" spans="1:34" ht="21" customHeight="1">
      <c r="A910" s="305"/>
      <c r="B910" s="305"/>
      <c r="C910" s="305"/>
      <c r="D910" s="111"/>
      <c r="E910" s="112"/>
      <c r="F910" s="112"/>
      <c r="G910" s="112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  <c r="Z910" s="115"/>
      <c r="AA910" s="105"/>
      <c r="AB910" s="105"/>
      <c r="AC910" s="105"/>
      <c r="AD910" s="105"/>
      <c r="AE910" s="105"/>
      <c r="AF910" s="105"/>
      <c r="AG910" s="105"/>
      <c r="AH910" s="105"/>
    </row>
    <row r="911" spans="1:34" ht="21" customHeight="1">
      <c r="A911" s="305"/>
      <c r="B911" s="305"/>
      <c r="C911" s="305"/>
      <c r="D911" s="111"/>
      <c r="E911" s="112"/>
      <c r="F911" s="112"/>
      <c r="G911" s="112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  <c r="Z911" s="115"/>
      <c r="AA911" s="105"/>
      <c r="AB911" s="105"/>
      <c r="AC911" s="105"/>
      <c r="AD911" s="105"/>
      <c r="AE911" s="105"/>
      <c r="AF911" s="105"/>
      <c r="AG911" s="105"/>
      <c r="AH911" s="105"/>
    </row>
    <row r="912" spans="1:34" ht="21" customHeight="1">
      <c r="A912" s="305"/>
      <c r="B912" s="305"/>
      <c r="C912" s="305"/>
      <c r="D912" s="111"/>
      <c r="E912" s="112"/>
      <c r="F912" s="112"/>
      <c r="G912" s="112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  <c r="Z912" s="115"/>
      <c r="AA912" s="105"/>
      <c r="AB912" s="105"/>
      <c r="AC912" s="105"/>
      <c r="AD912" s="105"/>
      <c r="AE912" s="105"/>
      <c r="AF912" s="105"/>
      <c r="AG912" s="105"/>
      <c r="AH912" s="105"/>
    </row>
    <row r="913" spans="1:34" ht="21" customHeight="1">
      <c r="A913" s="305"/>
      <c r="B913" s="305"/>
      <c r="C913" s="305"/>
      <c r="D913" s="111"/>
      <c r="E913" s="112"/>
      <c r="F913" s="112"/>
      <c r="G913" s="112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  <c r="Z913" s="115"/>
      <c r="AA913" s="105"/>
      <c r="AB913" s="105"/>
      <c r="AC913" s="105"/>
      <c r="AD913" s="105"/>
      <c r="AE913" s="105"/>
      <c r="AF913" s="105"/>
      <c r="AG913" s="105"/>
      <c r="AH913" s="105"/>
    </row>
    <row r="914" spans="1:34" ht="21" customHeight="1">
      <c r="A914" s="305"/>
      <c r="B914" s="305"/>
      <c r="C914" s="305"/>
      <c r="D914" s="111"/>
      <c r="E914" s="112"/>
      <c r="F914" s="112"/>
      <c r="G914" s="112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  <c r="Z914" s="115"/>
      <c r="AA914" s="105"/>
      <c r="AB914" s="105"/>
      <c r="AC914" s="105"/>
      <c r="AD914" s="105"/>
      <c r="AE914" s="105"/>
      <c r="AF914" s="105"/>
      <c r="AG914" s="105"/>
      <c r="AH914" s="105"/>
    </row>
    <row r="915" spans="1:34" ht="21" customHeight="1">
      <c r="A915" s="305"/>
      <c r="B915" s="305"/>
      <c r="C915" s="305"/>
      <c r="D915" s="111"/>
      <c r="E915" s="112"/>
      <c r="F915" s="112"/>
      <c r="G915" s="112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  <c r="Z915" s="115"/>
      <c r="AA915" s="105"/>
      <c r="AB915" s="105"/>
      <c r="AC915" s="105"/>
      <c r="AD915" s="105"/>
      <c r="AE915" s="105"/>
      <c r="AF915" s="105"/>
      <c r="AG915" s="105"/>
      <c r="AH915" s="105"/>
    </row>
    <row r="916" spans="1:34" ht="21" customHeight="1">
      <c r="A916" s="305"/>
      <c r="B916" s="305"/>
      <c r="C916" s="305"/>
      <c r="D916" s="111"/>
      <c r="E916" s="112"/>
      <c r="F916" s="112"/>
      <c r="G916" s="112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  <c r="Z916" s="115"/>
      <c r="AA916" s="105"/>
      <c r="AB916" s="105"/>
      <c r="AC916" s="105"/>
      <c r="AD916" s="105"/>
      <c r="AE916" s="105"/>
      <c r="AF916" s="105"/>
      <c r="AG916" s="105"/>
      <c r="AH916" s="105"/>
    </row>
    <row r="917" spans="1:34" ht="21" customHeight="1">
      <c r="A917" s="305"/>
      <c r="B917" s="305"/>
      <c r="C917" s="305"/>
      <c r="D917" s="111"/>
      <c r="E917" s="112"/>
      <c r="F917" s="112"/>
      <c r="G917" s="112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  <c r="Z917" s="115"/>
      <c r="AA917" s="105"/>
      <c r="AB917" s="105"/>
      <c r="AC917" s="105"/>
      <c r="AD917" s="105"/>
      <c r="AE917" s="105"/>
      <c r="AF917" s="105"/>
      <c r="AG917" s="105"/>
      <c r="AH917" s="105"/>
    </row>
    <row r="918" spans="1:34" ht="21" customHeight="1">
      <c r="A918" s="305"/>
      <c r="B918" s="305"/>
      <c r="C918" s="305"/>
      <c r="D918" s="111"/>
      <c r="E918" s="112"/>
      <c r="F918" s="112"/>
      <c r="G918" s="112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  <c r="Z918" s="115"/>
      <c r="AA918" s="105"/>
      <c r="AB918" s="105"/>
      <c r="AC918" s="105"/>
      <c r="AD918" s="105"/>
      <c r="AE918" s="105"/>
      <c r="AF918" s="105"/>
      <c r="AG918" s="105"/>
      <c r="AH918" s="105"/>
    </row>
    <row r="919" spans="1:34" ht="21" customHeight="1">
      <c r="A919" s="305"/>
      <c r="B919" s="305"/>
      <c r="C919" s="305"/>
      <c r="D919" s="111"/>
      <c r="E919" s="112"/>
      <c r="F919" s="112"/>
      <c r="G919" s="112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  <c r="Z919" s="115"/>
      <c r="AA919" s="105"/>
      <c r="AB919" s="105"/>
      <c r="AC919" s="105"/>
      <c r="AD919" s="105"/>
      <c r="AE919" s="105"/>
      <c r="AF919" s="105"/>
      <c r="AG919" s="105"/>
      <c r="AH919" s="105"/>
    </row>
    <row r="920" spans="1:34" ht="21" customHeight="1">
      <c r="A920" s="305"/>
      <c r="B920" s="305"/>
      <c r="C920" s="305"/>
      <c r="D920" s="111"/>
      <c r="E920" s="112"/>
      <c r="F920" s="112"/>
      <c r="G920" s="112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  <c r="Z920" s="115"/>
      <c r="AA920" s="105"/>
      <c r="AB920" s="105"/>
      <c r="AC920" s="105"/>
      <c r="AD920" s="105"/>
      <c r="AE920" s="105"/>
      <c r="AF920" s="105"/>
      <c r="AG920" s="105"/>
      <c r="AH920" s="105"/>
    </row>
    <row r="921" spans="1:34" ht="21" customHeight="1">
      <c r="A921" s="305"/>
      <c r="B921" s="305"/>
      <c r="C921" s="305"/>
      <c r="D921" s="111"/>
      <c r="E921" s="112"/>
      <c r="F921" s="112"/>
      <c r="G921" s="112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  <c r="Z921" s="115"/>
      <c r="AA921" s="105"/>
      <c r="AB921" s="105"/>
      <c r="AC921" s="105"/>
      <c r="AD921" s="105"/>
      <c r="AE921" s="105"/>
      <c r="AF921" s="105"/>
      <c r="AG921" s="105"/>
      <c r="AH921" s="105"/>
    </row>
    <row r="922" spans="1:34" ht="21" customHeight="1">
      <c r="A922" s="305"/>
      <c r="B922" s="305"/>
      <c r="C922" s="305"/>
      <c r="D922" s="111"/>
      <c r="E922" s="112"/>
      <c r="F922" s="112"/>
      <c r="G922" s="112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  <c r="Z922" s="115"/>
      <c r="AA922" s="105"/>
      <c r="AB922" s="105"/>
      <c r="AC922" s="105"/>
      <c r="AD922" s="105"/>
      <c r="AE922" s="105"/>
      <c r="AF922" s="105"/>
      <c r="AG922" s="105"/>
      <c r="AH922" s="105"/>
    </row>
    <row r="923" spans="1:34" ht="21" customHeight="1">
      <c r="A923" s="305"/>
      <c r="B923" s="305"/>
      <c r="C923" s="305"/>
      <c r="D923" s="111"/>
      <c r="E923" s="112"/>
      <c r="F923" s="112"/>
      <c r="G923" s="112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  <c r="Z923" s="115"/>
      <c r="AA923" s="105"/>
      <c r="AB923" s="105"/>
      <c r="AC923" s="105"/>
      <c r="AD923" s="105"/>
      <c r="AE923" s="105"/>
      <c r="AF923" s="105"/>
      <c r="AG923" s="105"/>
      <c r="AH923" s="105"/>
    </row>
    <row r="924" spans="1:34" ht="21" customHeight="1">
      <c r="A924" s="305"/>
      <c r="B924" s="305"/>
      <c r="C924" s="305"/>
      <c r="D924" s="111"/>
      <c r="E924" s="112"/>
      <c r="F924" s="112"/>
      <c r="G924" s="112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  <c r="Z924" s="115"/>
      <c r="AA924" s="105"/>
      <c r="AB924" s="105"/>
      <c r="AC924" s="105"/>
      <c r="AD924" s="105"/>
      <c r="AE924" s="105"/>
      <c r="AF924" s="105"/>
      <c r="AG924" s="105"/>
      <c r="AH924" s="105"/>
    </row>
    <row r="925" spans="1:34" ht="21" customHeight="1">
      <c r="A925" s="305"/>
      <c r="B925" s="305"/>
      <c r="C925" s="305"/>
      <c r="D925" s="111"/>
      <c r="E925" s="112"/>
      <c r="F925" s="112"/>
      <c r="G925" s="112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  <c r="Z925" s="115"/>
      <c r="AA925" s="105"/>
      <c r="AB925" s="105"/>
      <c r="AC925" s="105"/>
      <c r="AD925" s="105"/>
      <c r="AE925" s="105"/>
      <c r="AF925" s="105"/>
      <c r="AG925" s="105"/>
      <c r="AH925" s="105"/>
    </row>
    <row r="926" spans="1:34" ht="21" customHeight="1">
      <c r="A926" s="305"/>
      <c r="B926" s="305"/>
      <c r="C926" s="305"/>
      <c r="D926" s="111"/>
      <c r="E926" s="112"/>
      <c r="F926" s="112"/>
      <c r="G926" s="112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  <c r="Z926" s="115"/>
      <c r="AA926" s="105"/>
      <c r="AB926" s="105"/>
      <c r="AC926" s="105"/>
      <c r="AD926" s="105"/>
      <c r="AE926" s="105"/>
      <c r="AF926" s="105"/>
      <c r="AG926" s="105"/>
      <c r="AH926" s="105"/>
    </row>
    <row r="927" spans="1:34" ht="21" customHeight="1">
      <c r="A927" s="305"/>
      <c r="B927" s="305"/>
      <c r="C927" s="305"/>
      <c r="D927" s="111"/>
      <c r="E927" s="112"/>
      <c r="F927" s="112"/>
      <c r="G927" s="112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  <c r="Z927" s="115"/>
      <c r="AA927" s="105"/>
      <c r="AB927" s="105"/>
      <c r="AC927" s="105"/>
      <c r="AD927" s="105"/>
      <c r="AE927" s="105"/>
      <c r="AF927" s="105"/>
      <c r="AG927" s="105"/>
      <c r="AH927" s="105"/>
    </row>
    <row r="928" spans="1:34" ht="21" customHeight="1">
      <c r="A928" s="305"/>
      <c r="B928" s="305"/>
      <c r="C928" s="305"/>
      <c r="D928" s="111"/>
      <c r="E928" s="112"/>
      <c r="F928" s="112"/>
      <c r="G928" s="112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  <c r="Z928" s="115"/>
      <c r="AA928" s="105"/>
      <c r="AB928" s="105"/>
      <c r="AC928" s="105"/>
      <c r="AD928" s="105"/>
      <c r="AE928" s="105"/>
      <c r="AF928" s="105"/>
      <c r="AG928" s="105"/>
      <c r="AH928" s="105"/>
    </row>
    <row r="929" spans="1:34" ht="21" customHeight="1">
      <c r="A929" s="305"/>
      <c r="B929" s="305"/>
      <c r="C929" s="305"/>
      <c r="D929" s="111"/>
      <c r="E929" s="112"/>
      <c r="F929" s="112"/>
      <c r="G929" s="112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  <c r="Z929" s="115"/>
      <c r="AA929" s="105"/>
      <c r="AB929" s="105"/>
      <c r="AC929" s="105"/>
      <c r="AD929" s="105"/>
      <c r="AE929" s="105"/>
      <c r="AF929" s="105"/>
      <c r="AG929" s="105"/>
      <c r="AH929" s="105"/>
    </row>
    <row r="930" spans="1:34" ht="21" customHeight="1">
      <c r="A930" s="305"/>
      <c r="B930" s="305"/>
      <c r="C930" s="305"/>
      <c r="D930" s="111"/>
      <c r="E930" s="112"/>
      <c r="F930" s="112"/>
      <c r="G930" s="112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  <c r="Z930" s="115"/>
      <c r="AA930" s="105"/>
      <c r="AB930" s="105"/>
      <c r="AC930" s="105"/>
      <c r="AD930" s="105"/>
      <c r="AE930" s="105"/>
      <c r="AF930" s="105"/>
      <c r="AG930" s="105"/>
      <c r="AH930" s="105"/>
    </row>
    <row r="931" spans="1:34" ht="21" customHeight="1">
      <c r="A931" s="305"/>
      <c r="B931" s="305"/>
      <c r="C931" s="305"/>
      <c r="D931" s="111"/>
      <c r="E931" s="112"/>
      <c r="F931" s="112"/>
      <c r="G931" s="112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  <c r="Z931" s="115"/>
      <c r="AA931" s="105"/>
      <c r="AB931" s="105"/>
      <c r="AC931" s="105"/>
      <c r="AD931" s="105"/>
      <c r="AE931" s="105"/>
      <c r="AF931" s="105"/>
      <c r="AG931" s="105"/>
      <c r="AH931" s="105"/>
    </row>
    <row r="932" spans="1:34" ht="21" customHeight="1">
      <c r="A932" s="305"/>
      <c r="B932" s="305"/>
      <c r="C932" s="305"/>
      <c r="D932" s="111"/>
      <c r="E932" s="112"/>
      <c r="F932" s="112"/>
      <c r="G932" s="112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  <c r="Z932" s="115"/>
      <c r="AA932" s="105"/>
      <c r="AB932" s="105"/>
      <c r="AC932" s="105"/>
      <c r="AD932" s="105"/>
      <c r="AE932" s="105"/>
      <c r="AF932" s="105"/>
      <c r="AG932" s="105"/>
      <c r="AH932" s="105"/>
    </row>
    <row r="933" spans="1:34" ht="21" customHeight="1">
      <c r="A933" s="305"/>
      <c r="B933" s="305"/>
      <c r="C933" s="305"/>
      <c r="D933" s="111"/>
      <c r="E933" s="112"/>
      <c r="F933" s="112"/>
      <c r="G933" s="112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  <c r="Z933" s="115"/>
      <c r="AA933" s="105"/>
      <c r="AB933" s="105"/>
      <c r="AC933" s="105"/>
      <c r="AD933" s="105"/>
      <c r="AE933" s="105"/>
      <c r="AF933" s="105"/>
      <c r="AG933" s="105"/>
      <c r="AH933" s="105"/>
    </row>
    <row r="934" spans="1:34" ht="21" customHeight="1">
      <c r="A934" s="305"/>
      <c r="B934" s="305"/>
      <c r="C934" s="305"/>
      <c r="D934" s="111"/>
      <c r="E934" s="112"/>
      <c r="F934" s="112"/>
      <c r="G934" s="112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  <c r="Z934" s="115"/>
      <c r="AA934" s="105"/>
      <c r="AB934" s="105"/>
      <c r="AC934" s="105"/>
      <c r="AD934" s="105"/>
      <c r="AE934" s="105"/>
      <c r="AF934" s="105"/>
      <c r="AG934" s="105"/>
      <c r="AH934" s="105"/>
    </row>
    <row r="935" spans="1:34" ht="21" customHeight="1">
      <c r="A935" s="305"/>
      <c r="B935" s="305"/>
      <c r="C935" s="305"/>
      <c r="D935" s="111"/>
      <c r="E935" s="112"/>
      <c r="F935" s="112"/>
      <c r="G935" s="112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  <c r="Z935" s="115"/>
      <c r="AA935" s="105"/>
      <c r="AB935" s="105"/>
      <c r="AC935" s="105"/>
      <c r="AD935" s="105"/>
      <c r="AE935" s="105"/>
      <c r="AF935" s="105"/>
      <c r="AG935" s="105"/>
      <c r="AH935" s="105"/>
    </row>
    <row r="936" spans="1:34" ht="21" customHeight="1">
      <c r="A936" s="305"/>
      <c r="B936" s="305"/>
      <c r="C936" s="305"/>
      <c r="D936" s="111"/>
      <c r="E936" s="112"/>
      <c r="F936" s="112"/>
      <c r="G936" s="112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  <c r="Z936" s="115"/>
      <c r="AA936" s="105"/>
      <c r="AB936" s="105"/>
      <c r="AC936" s="105"/>
      <c r="AD936" s="105"/>
      <c r="AE936" s="105"/>
      <c r="AF936" s="105"/>
      <c r="AG936" s="105"/>
      <c r="AH936" s="105"/>
    </row>
    <row r="937" spans="1:34" ht="21" customHeight="1">
      <c r="A937" s="305"/>
      <c r="B937" s="305"/>
      <c r="C937" s="305"/>
      <c r="D937" s="111"/>
      <c r="E937" s="112"/>
      <c r="F937" s="112"/>
      <c r="G937" s="112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  <c r="Z937" s="115"/>
      <c r="AA937" s="105"/>
      <c r="AB937" s="105"/>
      <c r="AC937" s="105"/>
      <c r="AD937" s="105"/>
      <c r="AE937" s="105"/>
      <c r="AF937" s="105"/>
      <c r="AG937" s="105"/>
      <c r="AH937" s="105"/>
    </row>
    <row r="938" spans="1:34" ht="21" customHeight="1">
      <c r="A938" s="305"/>
      <c r="B938" s="305"/>
      <c r="C938" s="305"/>
      <c r="D938" s="111"/>
      <c r="E938" s="112"/>
      <c r="F938" s="112"/>
      <c r="G938" s="112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  <c r="Z938" s="115"/>
      <c r="AA938" s="105"/>
      <c r="AB938" s="105"/>
      <c r="AC938" s="105"/>
      <c r="AD938" s="105"/>
      <c r="AE938" s="105"/>
      <c r="AF938" s="105"/>
      <c r="AG938" s="105"/>
      <c r="AH938" s="105"/>
    </row>
    <row r="939" spans="1:34" ht="21" customHeight="1">
      <c r="A939" s="305"/>
      <c r="B939" s="305"/>
      <c r="C939" s="305"/>
      <c r="D939" s="111"/>
      <c r="E939" s="112"/>
      <c r="F939" s="112"/>
      <c r="G939" s="112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  <c r="Z939" s="115"/>
      <c r="AA939" s="105"/>
      <c r="AB939" s="105"/>
      <c r="AC939" s="105"/>
      <c r="AD939" s="105"/>
      <c r="AE939" s="105"/>
      <c r="AF939" s="105"/>
      <c r="AG939" s="105"/>
      <c r="AH939" s="105"/>
    </row>
    <row r="940" spans="1:34" ht="21" customHeight="1">
      <c r="A940" s="305"/>
      <c r="B940" s="305"/>
      <c r="C940" s="305"/>
      <c r="D940" s="111"/>
      <c r="E940" s="112"/>
      <c r="F940" s="112"/>
      <c r="G940" s="112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  <c r="Z940" s="115"/>
      <c r="AA940" s="105"/>
      <c r="AB940" s="105"/>
      <c r="AC940" s="105"/>
      <c r="AD940" s="105"/>
      <c r="AE940" s="105"/>
      <c r="AF940" s="105"/>
      <c r="AG940" s="105"/>
      <c r="AH940" s="105"/>
    </row>
    <row r="941" spans="1:34" ht="21" customHeight="1">
      <c r="A941" s="305"/>
      <c r="B941" s="305"/>
      <c r="C941" s="305"/>
      <c r="D941" s="111"/>
      <c r="E941" s="112"/>
      <c r="F941" s="112"/>
      <c r="G941" s="112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  <c r="Z941" s="115"/>
      <c r="AA941" s="105"/>
      <c r="AB941" s="105"/>
      <c r="AC941" s="105"/>
      <c r="AD941" s="105"/>
      <c r="AE941" s="105"/>
      <c r="AF941" s="105"/>
      <c r="AG941" s="105"/>
      <c r="AH941" s="105"/>
    </row>
    <row r="942" spans="1:34" ht="21" customHeight="1">
      <c r="A942" s="305"/>
      <c r="B942" s="305"/>
      <c r="C942" s="305"/>
      <c r="D942" s="111"/>
      <c r="E942" s="112"/>
      <c r="F942" s="112"/>
      <c r="G942" s="112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  <c r="Z942" s="115"/>
      <c r="AA942" s="105"/>
      <c r="AB942" s="105"/>
      <c r="AC942" s="105"/>
      <c r="AD942" s="105"/>
      <c r="AE942" s="105"/>
      <c r="AF942" s="105"/>
      <c r="AG942" s="105"/>
      <c r="AH942" s="105"/>
    </row>
    <row r="943" spans="1:34" ht="21" customHeight="1">
      <c r="A943" s="305"/>
      <c r="B943" s="305"/>
      <c r="C943" s="305"/>
      <c r="D943" s="111"/>
      <c r="E943" s="112"/>
      <c r="F943" s="112"/>
      <c r="G943" s="112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  <c r="Z943" s="115"/>
      <c r="AA943" s="105"/>
      <c r="AB943" s="105"/>
      <c r="AC943" s="105"/>
      <c r="AD943" s="105"/>
      <c r="AE943" s="105"/>
      <c r="AF943" s="105"/>
      <c r="AG943" s="105"/>
      <c r="AH943" s="105"/>
    </row>
    <row r="944" spans="1:34" ht="21" customHeight="1">
      <c r="A944" s="305"/>
      <c r="B944" s="305"/>
      <c r="C944" s="305"/>
      <c r="D944" s="111"/>
      <c r="E944" s="112"/>
      <c r="F944" s="112"/>
      <c r="G944" s="112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  <c r="Z944" s="115"/>
      <c r="AA944" s="105"/>
      <c r="AB944" s="105"/>
      <c r="AC944" s="105"/>
      <c r="AD944" s="105"/>
      <c r="AE944" s="105"/>
      <c r="AF944" s="105"/>
      <c r="AG944" s="105"/>
      <c r="AH944" s="105"/>
    </row>
    <row r="945" spans="1:34" ht="21" customHeight="1">
      <c r="A945" s="305"/>
      <c r="B945" s="305"/>
      <c r="C945" s="305"/>
      <c r="D945" s="111"/>
      <c r="E945" s="112"/>
      <c r="F945" s="112"/>
      <c r="G945" s="112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  <c r="Z945" s="115"/>
      <c r="AA945" s="105"/>
      <c r="AB945" s="105"/>
      <c r="AC945" s="105"/>
      <c r="AD945" s="105"/>
      <c r="AE945" s="105"/>
      <c r="AF945" s="105"/>
      <c r="AG945" s="105"/>
      <c r="AH945" s="105"/>
    </row>
    <row r="946" spans="1:34" ht="21" customHeight="1">
      <c r="A946" s="305"/>
      <c r="B946" s="305"/>
      <c r="C946" s="305"/>
      <c r="D946" s="111"/>
      <c r="E946" s="112"/>
      <c r="F946" s="112"/>
      <c r="G946" s="112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  <c r="Z946" s="115"/>
      <c r="AA946" s="105"/>
      <c r="AB946" s="105"/>
      <c r="AC946" s="105"/>
      <c r="AD946" s="105"/>
      <c r="AE946" s="105"/>
      <c r="AF946" s="105"/>
      <c r="AG946" s="105"/>
      <c r="AH946" s="105"/>
    </row>
    <row r="947" spans="1:34" ht="21" customHeight="1">
      <c r="A947" s="305"/>
      <c r="B947" s="305"/>
      <c r="C947" s="305"/>
      <c r="D947" s="111"/>
      <c r="E947" s="112"/>
      <c r="F947" s="112"/>
      <c r="G947" s="112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  <c r="Z947" s="115"/>
      <c r="AA947" s="105"/>
      <c r="AB947" s="105"/>
      <c r="AC947" s="105"/>
      <c r="AD947" s="105"/>
      <c r="AE947" s="105"/>
      <c r="AF947" s="105"/>
      <c r="AG947" s="105"/>
      <c r="AH947" s="105"/>
    </row>
    <row r="948" spans="1:34" ht="21" customHeight="1">
      <c r="A948" s="305"/>
      <c r="B948" s="305"/>
      <c r="C948" s="305"/>
      <c r="D948" s="111"/>
      <c r="E948" s="112"/>
      <c r="F948" s="112"/>
      <c r="G948" s="112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  <c r="Z948" s="115"/>
      <c r="AA948" s="105"/>
      <c r="AB948" s="105"/>
      <c r="AC948" s="105"/>
      <c r="AD948" s="105"/>
      <c r="AE948" s="105"/>
      <c r="AF948" s="105"/>
      <c r="AG948" s="105"/>
      <c r="AH948" s="105"/>
    </row>
    <row r="949" spans="1:34" ht="21" customHeight="1">
      <c r="A949" s="305"/>
      <c r="B949" s="305"/>
      <c r="C949" s="305"/>
      <c r="D949" s="111"/>
      <c r="E949" s="112"/>
      <c r="F949" s="112"/>
      <c r="G949" s="112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  <c r="Z949" s="115"/>
      <c r="AA949" s="105"/>
      <c r="AB949" s="105"/>
      <c r="AC949" s="105"/>
      <c r="AD949" s="105"/>
      <c r="AE949" s="105"/>
      <c r="AF949" s="105"/>
      <c r="AG949" s="105"/>
      <c r="AH949" s="105"/>
    </row>
    <row r="950" spans="1:34" ht="21" customHeight="1">
      <c r="A950" s="305"/>
      <c r="B950" s="305"/>
      <c r="C950" s="305"/>
      <c r="D950" s="111"/>
      <c r="E950" s="112"/>
      <c r="F950" s="112"/>
      <c r="G950" s="112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  <c r="X950" s="115"/>
      <c r="Y950" s="115"/>
      <c r="Z950" s="115"/>
      <c r="AA950" s="105"/>
      <c r="AB950" s="105"/>
      <c r="AC950" s="105"/>
      <c r="AD950" s="105"/>
      <c r="AE950" s="105"/>
      <c r="AF950" s="105"/>
      <c r="AG950" s="105"/>
      <c r="AH950" s="105"/>
    </row>
    <row r="951" spans="1:34" ht="21" customHeight="1">
      <c r="A951" s="305"/>
      <c r="B951" s="305"/>
      <c r="C951" s="305"/>
      <c r="D951" s="111"/>
      <c r="E951" s="112"/>
      <c r="F951" s="112"/>
      <c r="G951" s="112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  <c r="X951" s="115"/>
      <c r="Y951" s="115"/>
      <c r="Z951" s="115"/>
      <c r="AA951" s="105"/>
      <c r="AB951" s="105"/>
      <c r="AC951" s="105"/>
      <c r="AD951" s="105"/>
      <c r="AE951" s="105"/>
      <c r="AF951" s="105"/>
      <c r="AG951" s="105"/>
      <c r="AH951" s="105"/>
    </row>
    <row r="952" spans="1:34" ht="21" customHeight="1">
      <c r="A952" s="305"/>
      <c r="B952" s="305"/>
      <c r="C952" s="305"/>
      <c r="D952" s="111"/>
      <c r="E952" s="112"/>
      <c r="F952" s="112"/>
      <c r="G952" s="112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  <c r="X952" s="115"/>
      <c r="Y952" s="115"/>
      <c r="Z952" s="115"/>
      <c r="AA952" s="105"/>
      <c r="AB952" s="105"/>
      <c r="AC952" s="105"/>
      <c r="AD952" s="105"/>
      <c r="AE952" s="105"/>
      <c r="AF952" s="105"/>
      <c r="AG952" s="105"/>
      <c r="AH952" s="105"/>
    </row>
    <row r="953" spans="1:34" ht="21" customHeight="1">
      <c r="A953" s="305"/>
      <c r="B953" s="305"/>
      <c r="C953" s="305"/>
      <c r="D953" s="111"/>
      <c r="E953" s="112"/>
      <c r="F953" s="112"/>
      <c r="G953" s="112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  <c r="X953" s="115"/>
      <c r="Y953" s="115"/>
      <c r="Z953" s="115"/>
      <c r="AA953" s="105"/>
      <c r="AB953" s="105"/>
      <c r="AC953" s="105"/>
      <c r="AD953" s="105"/>
      <c r="AE953" s="105"/>
      <c r="AF953" s="105"/>
      <c r="AG953" s="105"/>
      <c r="AH953" s="105"/>
    </row>
    <row r="954" spans="1:34" ht="21" customHeight="1">
      <c r="A954" s="305"/>
      <c r="B954" s="305"/>
      <c r="C954" s="305"/>
      <c r="D954" s="111"/>
      <c r="E954" s="112"/>
      <c r="F954" s="112"/>
      <c r="G954" s="112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  <c r="X954" s="115"/>
      <c r="Y954" s="115"/>
      <c r="Z954" s="115"/>
      <c r="AA954" s="105"/>
      <c r="AB954" s="105"/>
      <c r="AC954" s="105"/>
      <c r="AD954" s="105"/>
      <c r="AE954" s="105"/>
      <c r="AF954" s="105"/>
      <c r="AG954" s="105"/>
      <c r="AH954" s="105"/>
    </row>
    <row r="955" spans="1:34" ht="21" customHeight="1">
      <c r="A955" s="305"/>
      <c r="B955" s="305"/>
      <c r="C955" s="305"/>
      <c r="D955" s="111"/>
      <c r="E955" s="112"/>
      <c r="F955" s="112"/>
      <c r="G955" s="112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  <c r="X955" s="115"/>
      <c r="Y955" s="115"/>
      <c r="Z955" s="115"/>
      <c r="AA955" s="105"/>
      <c r="AB955" s="105"/>
      <c r="AC955" s="105"/>
      <c r="AD955" s="105"/>
      <c r="AE955" s="105"/>
      <c r="AF955" s="105"/>
      <c r="AG955" s="105"/>
      <c r="AH955" s="105"/>
    </row>
    <row r="956" spans="1:34" ht="21" customHeight="1">
      <c r="A956" s="305"/>
      <c r="B956" s="305"/>
      <c r="C956" s="305"/>
      <c r="D956" s="111"/>
      <c r="E956" s="112"/>
      <c r="F956" s="112"/>
      <c r="G956" s="112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  <c r="X956" s="115"/>
      <c r="Y956" s="115"/>
      <c r="Z956" s="115"/>
      <c r="AA956" s="105"/>
      <c r="AB956" s="105"/>
      <c r="AC956" s="105"/>
      <c r="AD956" s="105"/>
      <c r="AE956" s="105"/>
      <c r="AF956" s="105"/>
      <c r="AG956" s="105"/>
      <c r="AH956" s="105"/>
    </row>
    <row r="957" spans="1:34" ht="21" customHeight="1">
      <c r="A957" s="305"/>
      <c r="B957" s="305"/>
      <c r="C957" s="305"/>
      <c r="D957" s="111"/>
      <c r="E957" s="112"/>
      <c r="F957" s="112"/>
      <c r="G957" s="112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  <c r="X957" s="115"/>
      <c r="Y957" s="115"/>
      <c r="Z957" s="115"/>
      <c r="AA957" s="105"/>
      <c r="AB957" s="105"/>
      <c r="AC957" s="105"/>
      <c r="AD957" s="105"/>
      <c r="AE957" s="105"/>
      <c r="AF957" s="105"/>
      <c r="AG957" s="105"/>
      <c r="AH957" s="105"/>
    </row>
    <row r="958" spans="1:34" ht="21" customHeight="1">
      <c r="A958" s="305"/>
      <c r="B958" s="305"/>
      <c r="C958" s="305"/>
      <c r="D958" s="111"/>
      <c r="E958" s="112"/>
      <c r="F958" s="112"/>
      <c r="G958" s="112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  <c r="X958" s="115"/>
      <c r="Y958" s="115"/>
      <c r="Z958" s="115"/>
      <c r="AA958" s="105"/>
      <c r="AB958" s="105"/>
      <c r="AC958" s="105"/>
      <c r="AD958" s="105"/>
      <c r="AE958" s="105"/>
      <c r="AF958" s="105"/>
      <c r="AG958" s="105"/>
      <c r="AH958" s="105"/>
    </row>
    <row r="959" spans="1:34" ht="21" customHeight="1">
      <c r="A959" s="305"/>
      <c r="B959" s="305"/>
      <c r="C959" s="305"/>
      <c r="D959" s="111"/>
      <c r="E959" s="112"/>
      <c r="F959" s="112"/>
      <c r="G959" s="112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  <c r="X959" s="115"/>
      <c r="Y959" s="115"/>
      <c r="Z959" s="115"/>
      <c r="AA959" s="105"/>
      <c r="AB959" s="105"/>
      <c r="AC959" s="105"/>
      <c r="AD959" s="105"/>
      <c r="AE959" s="105"/>
      <c r="AF959" s="105"/>
      <c r="AG959" s="105"/>
      <c r="AH959" s="105"/>
    </row>
    <row r="960" spans="1:34" ht="21" customHeight="1">
      <c r="A960" s="305"/>
      <c r="B960" s="305"/>
      <c r="C960" s="305"/>
      <c r="D960" s="111"/>
      <c r="E960" s="112"/>
      <c r="F960" s="112"/>
      <c r="G960" s="112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  <c r="X960" s="115"/>
      <c r="Y960" s="115"/>
      <c r="Z960" s="115"/>
      <c r="AA960" s="105"/>
      <c r="AB960" s="105"/>
      <c r="AC960" s="105"/>
      <c r="AD960" s="105"/>
      <c r="AE960" s="105"/>
      <c r="AF960" s="105"/>
      <c r="AG960" s="105"/>
      <c r="AH960" s="105"/>
    </row>
    <row r="961" spans="1:34" ht="21" customHeight="1">
      <c r="A961" s="305"/>
      <c r="B961" s="305"/>
      <c r="C961" s="305"/>
      <c r="D961" s="111"/>
      <c r="E961" s="112"/>
      <c r="F961" s="112"/>
      <c r="G961" s="112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  <c r="X961" s="115"/>
      <c r="Y961" s="115"/>
      <c r="Z961" s="115"/>
      <c r="AA961" s="105"/>
      <c r="AB961" s="105"/>
      <c r="AC961" s="105"/>
      <c r="AD961" s="105"/>
      <c r="AE961" s="105"/>
      <c r="AF961" s="105"/>
      <c r="AG961" s="105"/>
      <c r="AH961" s="105"/>
    </row>
    <row r="962" spans="1:34" ht="21" customHeight="1">
      <c r="A962" s="305"/>
      <c r="B962" s="305"/>
      <c r="C962" s="305"/>
      <c r="D962" s="111"/>
      <c r="E962" s="112"/>
      <c r="F962" s="112"/>
      <c r="G962" s="112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  <c r="X962" s="115"/>
      <c r="Y962" s="115"/>
      <c r="Z962" s="115"/>
      <c r="AA962" s="105"/>
      <c r="AB962" s="105"/>
      <c r="AC962" s="105"/>
      <c r="AD962" s="105"/>
      <c r="AE962" s="105"/>
      <c r="AF962" s="105"/>
      <c r="AG962" s="105"/>
      <c r="AH962" s="105"/>
    </row>
    <row r="963" spans="1:34" ht="21" customHeight="1">
      <c r="A963" s="305"/>
      <c r="B963" s="305"/>
      <c r="C963" s="305"/>
      <c r="D963" s="111"/>
      <c r="E963" s="112"/>
      <c r="F963" s="112"/>
      <c r="G963" s="112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  <c r="X963" s="115"/>
      <c r="Y963" s="115"/>
      <c r="Z963" s="115"/>
      <c r="AA963" s="105"/>
      <c r="AB963" s="105"/>
      <c r="AC963" s="105"/>
      <c r="AD963" s="105"/>
      <c r="AE963" s="105"/>
      <c r="AF963" s="105"/>
      <c r="AG963" s="105"/>
      <c r="AH963" s="105"/>
    </row>
    <row r="964" spans="1:34" ht="21" customHeight="1">
      <c r="A964" s="305"/>
      <c r="B964" s="305"/>
      <c r="C964" s="305"/>
      <c r="D964" s="111"/>
      <c r="E964" s="112"/>
      <c r="F964" s="112"/>
      <c r="G964" s="112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  <c r="X964" s="115"/>
      <c r="Y964" s="115"/>
      <c r="Z964" s="115"/>
      <c r="AA964" s="105"/>
      <c r="AB964" s="105"/>
      <c r="AC964" s="105"/>
      <c r="AD964" s="105"/>
      <c r="AE964" s="105"/>
      <c r="AF964" s="105"/>
      <c r="AG964" s="105"/>
      <c r="AH964" s="105"/>
    </row>
    <row r="965" spans="1:34" ht="21" customHeight="1">
      <c r="A965" s="305"/>
      <c r="B965" s="305"/>
      <c r="C965" s="305"/>
      <c r="D965" s="111"/>
      <c r="E965" s="112"/>
      <c r="F965" s="112"/>
      <c r="G965" s="112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  <c r="X965" s="115"/>
      <c r="Y965" s="115"/>
      <c r="Z965" s="115"/>
      <c r="AA965" s="105"/>
      <c r="AB965" s="105"/>
      <c r="AC965" s="105"/>
      <c r="AD965" s="105"/>
      <c r="AE965" s="105"/>
      <c r="AF965" s="105"/>
      <c r="AG965" s="105"/>
      <c r="AH965" s="105"/>
    </row>
    <row r="966" spans="1:34" ht="21" customHeight="1">
      <c r="A966" s="305"/>
      <c r="B966" s="305"/>
      <c r="C966" s="305"/>
      <c r="D966" s="111"/>
      <c r="E966" s="112"/>
      <c r="F966" s="112"/>
      <c r="G966" s="112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  <c r="X966" s="115"/>
      <c r="Y966" s="115"/>
      <c r="Z966" s="115"/>
      <c r="AA966" s="105"/>
      <c r="AB966" s="105"/>
      <c r="AC966" s="105"/>
      <c r="AD966" s="105"/>
      <c r="AE966" s="105"/>
      <c r="AF966" s="105"/>
      <c r="AG966" s="105"/>
      <c r="AH966" s="105"/>
    </row>
    <row r="967" spans="1:34" ht="21" customHeight="1">
      <c r="A967" s="305"/>
      <c r="B967" s="305"/>
      <c r="C967" s="305"/>
      <c r="D967" s="111"/>
      <c r="E967" s="112"/>
      <c r="F967" s="112"/>
      <c r="G967" s="112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  <c r="X967" s="115"/>
      <c r="Y967" s="115"/>
      <c r="Z967" s="115"/>
      <c r="AA967" s="105"/>
      <c r="AB967" s="105"/>
      <c r="AC967" s="105"/>
      <c r="AD967" s="105"/>
      <c r="AE967" s="105"/>
      <c r="AF967" s="105"/>
      <c r="AG967" s="105"/>
      <c r="AH967" s="105"/>
    </row>
    <row r="968" spans="1:34" ht="21" customHeight="1">
      <c r="A968" s="305"/>
      <c r="B968" s="305"/>
      <c r="C968" s="305"/>
      <c r="D968" s="111"/>
      <c r="E968" s="112"/>
      <c r="F968" s="112"/>
      <c r="G968" s="112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  <c r="X968" s="115"/>
      <c r="Y968" s="115"/>
      <c r="Z968" s="115"/>
      <c r="AA968" s="105"/>
      <c r="AB968" s="105"/>
      <c r="AC968" s="105"/>
      <c r="AD968" s="105"/>
      <c r="AE968" s="105"/>
      <c r="AF968" s="105"/>
      <c r="AG968" s="105"/>
      <c r="AH968" s="105"/>
    </row>
    <row r="969" spans="1:34" ht="21" customHeight="1">
      <c r="A969" s="305"/>
      <c r="B969" s="305"/>
      <c r="C969" s="305"/>
      <c r="D969" s="111"/>
      <c r="E969" s="112"/>
      <c r="F969" s="112"/>
      <c r="G969" s="112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  <c r="X969" s="115"/>
      <c r="Y969" s="115"/>
      <c r="Z969" s="115"/>
      <c r="AA969" s="105"/>
      <c r="AB969" s="105"/>
      <c r="AC969" s="105"/>
      <c r="AD969" s="105"/>
      <c r="AE969" s="105"/>
      <c r="AF969" s="105"/>
      <c r="AG969" s="105"/>
      <c r="AH969" s="105"/>
    </row>
    <row r="970" spans="1:34" ht="21" customHeight="1">
      <c r="A970" s="305"/>
      <c r="B970" s="305"/>
      <c r="C970" s="305"/>
      <c r="D970" s="111"/>
      <c r="E970" s="112"/>
      <c r="F970" s="112"/>
      <c r="G970" s="112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  <c r="X970" s="115"/>
      <c r="Y970" s="115"/>
      <c r="Z970" s="115"/>
      <c r="AA970" s="105"/>
      <c r="AB970" s="105"/>
      <c r="AC970" s="105"/>
      <c r="AD970" s="105"/>
      <c r="AE970" s="105"/>
      <c r="AF970" s="105"/>
      <c r="AG970" s="105"/>
      <c r="AH970" s="105"/>
    </row>
    <row r="971" spans="1:34" ht="21" customHeight="1">
      <c r="A971" s="305"/>
      <c r="B971" s="305"/>
      <c r="C971" s="305"/>
      <c r="D971" s="111"/>
      <c r="E971" s="112"/>
      <c r="F971" s="112"/>
      <c r="G971" s="112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  <c r="X971" s="115"/>
      <c r="Y971" s="115"/>
      <c r="Z971" s="115"/>
      <c r="AA971" s="105"/>
      <c r="AB971" s="105"/>
      <c r="AC971" s="105"/>
      <c r="AD971" s="105"/>
      <c r="AE971" s="105"/>
      <c r="AF971" s="105"/>
      <c r="AG971" s="105"/>
      <c r="AH971" s="105"/>
    </row>
    <row r="972" spans="1:34" ht="21" customHeight="1">
      <c r="A972" s="305"/>
      <c r="B972" s="305"/>
      <c r="C972" s="305"/>
      <c r="D972" s="111"/>
      <c r="E972" s="112"/>
      <c r="F972" s="112"/>
      <c r="G972" s="112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  <c r="X972" s="115"/>
      <c r="Y972" s="115"/>
      <c r="Z972" s="115"/>
      <c r="AA972" s="105"/>
      <c r="AB972" s="105"/>
      <c r="AC972" s="105"/>
      <c r="AD972" s="105"/>
      <c r="AE972" s="105"/>
      <c r="AF972" s="105"/>
      <c r="AG972" s="105"/>
      <c r="AH972" s="105"/>
    </row>
    <row r="973" spans="1:34" ht="21" customHeight="1">
      <c r="A973" s="305"/>
      <c r="B973" s="305"/>
      <c r="C973" s="305"/>
      <c r="D973" s="111"/>
      <c r="E973" s="112"/>
      <c r="F973" s="112"/>
      <c r="G973" s="112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  <c r="X973" s="115"/>
      <c r="Y973" s="115"/>
      <c r="Z973" s="115"/>
      <c r="AA973" s="105"/>
      <c r="AB973" s="105"/>
      <c r="AC973" s="105"/>
      <c r="AD973" s="105"/>
      <c r="AE973" s="105"/>
      <c r="AF973" s="105"/>
      <c r="AG973" s="105"/>
      <c r="AH973" s="105"/>
    </row>
    <row r="974" spans="1:34" ht="21" customHeight="1">
      <c r="A974" s="305"/>
      <c r="B974" s="305"/>
      <c r="C974" s="305"/>
      <c r="D974" s="111"/>
      <c r="E974" s="112"/>
      <c r="F974" s="112"/>
      <c r="G974" s="112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  <c r="X974" s="115"/>
      <c r="Y974" s="115"/>
      <c r="Z974" s="115"/>
      <c r="AA974" s="105"/>
      <c r="AB974" s="105"/>
      <c r="AC974" s="105"/>
      <c r="AD974" s="105"/>
      <c r="AE974" s="105"/>
      <c r="AF974" s="105"/>
      <c r="AG974" s="105"/>
      <c r="AH974" s="105"/>
    </row>
    <row r="975" spans="1:34" ht="21" customHeight="1">
      <c r="A975" s="305"/>
      <c r="B975" s="305"/>
      <c r="C975" s="305"/>
      <c r="D975" s="111"/>
      <c r="E975" s="112"/>
      <c r="F975" s="112"/>
      <c r="G975" s="112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  <c r="W975" s="115"/>
      <c r="X975" s="115"/>
      <c r="Y975" s="115"/>
      <c r="Z975" s="115"/>
      <c r="AA975" s="105"/>
      <c r="AB975" s="105"/>
      <c r="AC975" s="105"/>
      <c r="AD975" s="105"/>
      <c r="AE975" s="105"/>
      <c r="AF975" s="105"/>
      <c r="AG975" s="105"/>
      <c r="AH975" s="105"/>
    </row>
    <row r="976" spans="1:34" ht="21" customHeight="1">
      <c r="A976" s="305"/>
      <c r="B976" s="305"/>
      <c r="C976" s="305"/>
      <c r="D976" s="111"/>
      <c r="E976" s="112"/>
      <c r="F976" s="112"/>
      <c r="G976" s="112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  <c r="W976" s="115"/>
      <c r="X976" s="115"/>
      <c r="Y976" s="115"/>
      <c r="Z976" s="115"/>
      <c r="AA976" s="105"/>
      <c r="AB976" s="105"/>
      <c r="AC976" s="105"/>
      <c r="AD976" s="105"/>
      <c r="AE976" s="105"/>
      <c r="AF976" s="105"/>
      <c r="AG976" s="105"/>
      <c r="AH976" s="105"/>
    </row>
    <row r="977" spans="1:34" ht="21" customHeight="1">
      <c r="A977" s="305"/>
      <c r="B977" s="305"/>
      <c r="C977" s="305"/>
      <c r="D977" s="111"/>
      <c r="E977" s="112"/>
      <c r="F977" s="112"/>
      <c r="G977" s="112"/>
      <c r="H977" s="115"/>
      <c r="I977" s="115"/>
      <c r="J977" s="115"/>
      <c r="K977" s="115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  <c r="W977" s="115"/>
      <c r="X977" s="115"/>
      <c r="Y977" s="115"/>
      <c r="Z977" s="115"/>
      <c r="AA977" s="105"/>
      <c r="AB977" s="105"/>
      <c r="AC977" s="105"/>
      <c r="AD977" s="105"/>
      <c r="AE977" s="105"/>
      <c r="AF977" s="105"/>
      <c r="AG977" s="105"/>
      <c r="AH977" s="105"/>
    </row>
    <row r="978" spans="1:34" ht="21" customHeight="1">
      <c r="A978" s="305"/>
      <c r="B978" s="305"/>
      <c r="C978" s="305"/>
      <c r="D978" s="111"/>
      <c r="E978" s="112"/>
      <c r="F978" s="112"/>
      <c r="G978" s="112"/>
      <c r="H978" s="115"/>
      <c r="I978" s="115"/>
      <c r="J978" s="115"/>
      <c r="K978" s="115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  <c r="W978" s="115"/>
      <c r="X978" s="115"/>
      <c r="Y978" s="115"/>
      <c r="Z978" s="115"/>
      <c r="AA978" s="105"/>
      <c r="AB978" s="105"/>
      <c r="AC978" s="105"/>
      <c r="AD978" s="105"/>
      <c r="AE978" s="105"/>
      <c r="AF978" s="105"/>
      <c r="AG978" s="105"/>
      <c r="AH978" s="105"/>
    </row>
    <row r="979" spans="1:34" ht="21" customHeight="1">
      <c r="A979" s="305"/>
      <c r="B979" s="305"/>
      <c r="C979" s="305"/>
      <c r="D979" s="111"/>
      <c r="E979" s="112"/>
      <c r="F979" s="112"/>
      <c r="G979" s="112"/>
      <c r="H979" s="115"/>
      <c r="I979" s="115"/>
      <c r="J979" s="115"/>
      <c r="K979" s="115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  <c r="W979" s="115"/>
      <c r="X979" s="115"/>
      <c r="Y979" s="115"/>
      <c r="Z979" s="115"/>
      <c r="AA979" s="105"/>
      <c r="AB979" s="105"/>
      <c r="AC979" s="105"/>
      <c r="AD979" s="105"/>
      <c r="AE979" s="105"/>
      <c r="AF979" s="105"/>
      <c r="AG979" s="105"/>
      <c r="AH979" s="105"/>
    </row>
    <row r="980" spans="1:34" ht="21" customHeight="1">
      <c r="A980" s="305"/>
      <c r="B980" s="305"/>
      <c r="C980" s="305"/>
      <c r="D980" s="111"/>
      <c r="E980" s="112"/>
      <c r="F980" s="112"/>
      <c r="G980" s="112"/>
      <c r="H980" s="115"/>
      <c r="I980" s="115"/>
      <c r="J980" s="115"/>
      <c r="K980" s="115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  <c r="W980" s="115"/>
      <c r="X980" s="115"/>
      <c r="Y980" s="115"/>
      <c r="Z980" s="115"/>
      <c r="AA980" s="105"/>
      <c r="AB980" s="105"/>
      <c r="AC980" s="105"/>
      <c r="AD980" s="105"/>
      <c r="AE980" s="105"/>
      <c r="AF980" s="105"/>
      <c r="AG980" s="105"/>
      <c r="AH980" s="105"/>
    </row>
    <row r="981" spans="1:34" ht="21" customHeight="1">
      <c r="A981" s="305"/>
      <c r="B981" s="305"/>
      <c r="C981" s="305"/>
      <c r="D981" s="111"/>
      <c r="E981" s="112"/>
      <c r="F981" s="112"/>
      <c r="G981" s="112"/>
      <c r="H981" s="115"/>
      <c r="I981" s="115"/>
      <c r="J981" s="115"/>
      <c r="K981" s="115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  <c r="W981" s="115"/>
      <c r="X981" s="115"/>
      <c r="Y981" s="115"/>
      <c r="Z981" s="115"/>
      <c r="AA981" s="105"/>
      <c r="AB981" s="105"/>
      <c r="AC981" s="105"/>
      <c r="AD981" s="105"/>
      <c r="AE981" s="105"/>
      <c r="AF981" s="105"/>
      <c r="AG981" s="105"/>
      <c r="AH981" s="105"/>
    </row>
    <row r="982" spans="1:34" ht="21" customHeight="1">
      <c r="A982" s="305"/>
      <c r="B982" s="305"/>
      <c r="C982" s="305"/>
      <c r="D982" s="111"/>
      <c r="E982" s="112"/>
      <c r="F982" s="112"/>
      <c r="G982" s="112"/>
      <c r="H982" s="115"/>
      <c r="I982" s="115"/>
      <c r="J982" s="115"/>
      <c r="K982" s="115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  <c r="W982" s="115"/>
      <c r="X982" s="115"/>
      <c r="Y982" s="115"/>
      <c r="Z982" s="115"/>
      <c r="AA982" s="105"/>
      <c r="AB982" s="105"/>
      <c r="AC982" s="105"/>
      <c r="AD982" s="105"/>
      <c r="AE982" s="105"/>
      <c r="AF982" s="105"/>
      <c r="AG982" s="105"/>
      <c r="AH982" s="105"/>
    </row>
    <row r="983" spans="1:34" ht="21" customHeight="1">
      <c r="A983" s="305"/>
      <c r="B983" s="305"/>
      <c r="C983" s="305"/>
      <c r="D983" s="111"/>
      <c r="E983" s="112"/>
      <c r="F983" s="112"/>
      <c r="G983" s="112"/>
      <c r="H983" s="115"/>
      <c r="I983" s="115"/>
      <c r="J983" s="115"/>
      <c r="K983" s="115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  <c r="W983" s="115"/>
      <c r="X983" s="115"/>
      <c r="Y983" s="115"/>
      <c r="Z983" s="115"/>
      <c r="AA983" s="105"/>
      <c r="AB983" s="105"/>
      <c r="AC983" s="105"/>
      <c r="AD983" s="105"/>
      <c r="AE983" s="105"/>
      <c r="AF983" s="105"/>
      <c r="AG983" s="105"/>
      <c r="AH983" s="105"/>
    </row>
    <row r="984" spans="1:34" ht="21" customHeight="1">
      <c r="A984" s="305"/>
      <c r="B984" s="305"/>
      <c r="C984" s="305"/>
      <c r="D984" s="111"/>
      <c r="E984" s="112"/>
      <c r="F984" s="112"/>
      <c r="G984" s="112"/>
      <c r="H984" s="115"/>
      <c r="I984" s="115"/>
      <c r="J984" s="115"/>
      <c r="K984" s="115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  <c r="W984" s="115"/>
      <c r="X984" s="115"/>
      <c r="Y984" s="115"/>
      <c r="Z984" s="115"/>
      <c r="AA984" s="105"/>
      <c r="AB984" s="105"/>
      <c r="AC984" s="105"/>
      <c r="AD984" s="105"/>
      <c r="AE984" s="105"/>
      <c r="AF984" s="105"/>
      <c r="AG984" s="105"/>
      <c r="AH984" s="105"/>
    </row>
    <row r="985" spans="1:34" ht="21" customHeight="1">
      <c r="A985" s="305"/>
      <c r="B985" s="305"/>
      <c r="C985" s="305"/>
      <c r="D985" s="111"/>
      <c r="E985" s="112"/>
      <c r="F985" s="112"/>
      <c r="G985" s="112"/>
      <c r="H985" s="115"/>
      <c r="I985" s="115"/>
      <c r="J985" s="115"/>
      <c r="K985" s="115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  <c r="W985" s="115"/>
      <c r="X985" s="115"/>
      <c r="Y985" s="115"/>
      <c r="Z985" s="115"/>
      <c r="AA985" s="105"/>
      <c r="AB985" s="105"/>
      <c r="AC985" s="105"/>
      <c r="AD985" s="105"/>
      <c r="AE985" s="105"/>
      <c r="AF985" s="105"/>
      <c r="AG985" s="105"/>
      <c r="AH985" s="105"/>
    </row>
    <row r="986" spans="1:34" ht="21" customHeight="1">
      <c r="A986" s="305"/>
      <c r="B986" s="305"/>
      <c r="C986" s="305"/>
      <c r="D986" s="111"/>
      <c r="E986" s="112"/>
      <c r="F986" s="112"/>
      <c r="G986" s="112"/>
      <c r="H986" s="115"/>
      <c r="I986" s="115"/>
      <c r="J986" s="115"/>
      <c r="K986" s="115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  <c r="W986" s="115"/>
      <c r="X986" s="115"/>
      <c r="Y986" s="115"/>
      <c r="Z986" s="115"/>
      <c r="AA986" s="105"/>
      <c r="AB986" s="105"/>
      <c r="AC986" s="105"/>
      <c r="AD986" s="105"/>
      <c r="AE986" s="105"/>
      <c r="AF986" s="105"/>
      <c r="AG986" s="105"/>
      <c r="AH986" s="105"/>
    </row>
    <row r="987" spans="1:34" ht="21" customHeight="1">
      <c r="A987" s="305"/>
      <c r="B987" s="305"/>
      <c r="C987" s="305"/>
      <c r="D987" s="111"/>
      <c r="E987" s="112"/>
      <c r="F987" s="112"/>
      <c r="G987" s="112"/>
      <c r="H987" s="115"/>
      <c r="I987" s="115"/>
      <c r="J987" s="115"/>
      <c r="K987" s="115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  <c r="W987" s="115"/>
      <c r="X987" s="115"/>
      <c r="Y987" s="115"/>
      <c r="Z987" s="115"/>
      <c r="AA987" s="105"/>
      <c r="AB987" s="105"/>
      <c r="AC987" s="105"/>
      <c r="AD987" s="105"/>
      <c r="AE987" s="105"/>
      <c r="AF987" s="105"/>
      <c r="AG987" s="105"/>
      <c r="AH987" s="105"/>
    </row>
    <row r="988" spans="1:34" ht="21" customHeight="1">
      <c r="A988" s="305"/>
      <c r="B988" s="305"/>
      <c r="C988" s="305"/>
      <c r="D988" s="111"/>
      <c r="E988" s="112"/>
      <c r="F988" s="112"/>
      <c r="G988" s="112"/>
      <c r="H988" s="115"/>
      <c r="I988" s="115"/>
      <c r="J988" s="115"/>
      <c r="K988" s="115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  <c r="W988" s="115"/>
      <c r="X988" s="115"/>
      <c r="Y988" s="115"/>
      <c r="Z988" s="115"/>
      <c r="AA988" s="105"/>
      <c r="AB988" s="105"/>
      <c r="AC988" s="105"/>
      <c r="AD988" s="105"/>
      <c r="AE988" s="105"/>
      <c r="AF988" s="105"/>
      <c r="AG988" s="105"/>
      <c r="AH988" s="105"/>
    </row>
    <row r="989" spans="1:34" ht="21" customHeight="1">
      <c r="A989" s="305"/>
      <c r="B989" s="305"/>
      <c r="C989" s="305"/>
      <c r="D989" s="111"/>
      <c r="E989" s="112"/>
      <c r="F989" s="112"/>
      <c r="G989" s="112"/>
      <c r="H989" s="115"/>
      <c r="I989" s="115"/>
      <c r="J989" s="115"/>
      <c r="K989" s="115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  <c r="W989" s="115"/>
      <c r="X989" s="115"/>
      <c r="Y989" s="115"/>
      <c r="Z989" s="115"/>
      <c r="AA989" s="105"/>
      <c r="AB989" s="105"/>
      <c r="AC989" s="105"/>
      <c r="AD989" s="105"/>
      <c r="AE989" s="105"/>
      <c r="AF989" s="105"/>
      <c r="AG989" s="105"/>
      <c r="AH989" s="105"/>
    </row>
    <row r="990" spans="1:34" ht="21" customHeight="1">
      <c r="A990" s="305"/>
      <c r="B990" s="305"/>
      <c r="C990" s="305"/>
      <c r="D990" s="111"/>
      <c r="E990" s="112"/>
      <c r="F990" s="112"/>
      <c r="G990" s="112"/>
      <c r="H990" s="115"/>
      <c r="I990" s="115"/>
      <c r="J990" s="115"/>
      <c r="K990" s="115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  <c r="W990" s="115"/>
      <c r="X990" s="115"/>
      <c r="Y990" s="115"/>
      <c r="Z990" s="115"/>
      <c r="AA990" s="105"/>
      <c r="AB990" s="105"/>
      <c r="AC990" s="105"/>
      <c r="AD990" s="105"/>
      <c r="AE990" s="105"/>
      <c r="AF990" s="105"/>
      <c r="AG990" s="105"/>
      <c r="AH990" s="105"/>
    </row>
    <row r="991" spans="1:34" ht="21" customHeight="1">
      <c r="A991" s="305"/>
      <c r="B991" s="305"/>
      <c r="C991" s="305"/>
      <c r="D991" s="111"/>
      <c r="E991" s="112"/>
      <c r="F991" s="112"/>
      <c r="G991" s="112"/>
      <c r="H991" s="115"/>
      <c r="I991" s="115"/>
      <c r="J991" s="115"/>
      <c r="K991" s="115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  <c r="W991" s="115"/>
      <c r="X991" s="115"/>
      <c r="Y991" s="115"/>
      <c r="Z991" s="115"/>
      <c r="AA991" s="105"/>
      <c r="AB991" s="105"/>
      <c r="AC991" s="105"/>
      <c r="AD991" s="105"/>
      <c r="AE991" s="105"/>
      <c r="AF991" s="105"/>
      <c r="AG991" s="105"/>
      <c r="AH991" s="105"/>
    </row>
    <row r="992" spans="1:34" ht="21" customHeight="1">
      <c r="A992" s="305"/>
      <c r="B992" s="305"/>
      <c r="C992" s="305"/>
      <c r="D992" s="111"/>
      <c r="E992" s="112"/>
      <c r="F992" s="112"/>
      <c r="G992" s="112"/>
      <c r="H992" s="115"/>
      <c r="I992" s="115"/>
      <c r="J992" s="115"/>
      <c r="K992" s="115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  <c r="W992" s="115"/>
      <c r="X992" s="115"/>
      <c r="Y992" s="115"/>
      <c r="Z992" s="115"/>
      <c r="AA992" s="105"/>
      <c r="AB992" s="105"/>
      <c r="AC992" s="105"/>
      <c r="AD992" s="105"/>
      <c r="AE992" s="105"/>
      <c r="AF992" s="105"/>
      <c r="AG992" s="105"/>
      <c r="AH992" s="105"/>
    </row>
    <row r="993" spans="1:34" ht="21" customHeight="1">
      <c r="A993" s="305"/>
      <c r="B993" s="305"/>
      <c r="C993" s="305"/>
      <c r="D993" s="111"/>
      <c r="E993" s="112"/>
      <c r="F993" s="112"/>
      <c r="G993" s="112"/>
      <c r="H993" s="115"/>
      <c r="I993" s="115"/>
      <c r="J993" s="115"/>
      <c r="K993" s="115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  <c r="W993" s="115"/>
      <c r="X993" s="115"/>
      <c r="Y993" s="115"/>
      <c r="Z993" s="115"/>
      <c r="AA993" s="105"/>
      <c r="AB993" s="105"/>
      <c r="AC993" s="105"/>
      <c r="AD993" s="105"/>
      <c r="AE993" s="105"/>
      <c r="AF993" s="105"/>
      <c r="AG993" s="105"/>
      <c r="AH993" s="105"/>
    </row>
    <row r="994" spans="1:34" ht="21" customHeight="1">
      <c r="A994" s="305"/>
      <c r="B994" s="305"/>
      <c r="C994" s="305"/>
      <c r="D994" s="111"/>
      <c r="E994" s="112"/>
      <c r="F994" s="112"/>
      <c r="G994" s="112"/>
      <c r="H994" s="115"/>
      <c r="I994" s="115"/>
      <c r="J994" s="115"/>
      <c r="K994" s="115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  <c r="W994" s="115"/>
      <c r="X994" s="115"/>
      <c r="Y994" s="115"/>
      <c r="Z994" s="115"/>
      <c r="AA994" s="105"/>
      <c r="AB994" s="105"/>
      <c r="AC994" s="105"/>
      <c r="AD994" s="105"/>
      <c r="AE994" s="105"/>
      <c r="AF994" s="105"/>
      <c r="AG994" s="105"/>
      <c r="AH994" s="105"/>
    </row>
    <row r="995" spans="1:34" ht="21" customHeight="1">
      <c r="A995" s="305"/>
      <c r="B995" s="305"/>
      <c r="C995" s="305"/>
      <c r="D995" s="111"/>
      <c r="E995" s="112"/>
      <c r="F995" s="112"/>
      <c r="G995" s="112"/>
      <c r="H995" s="115"/>
      <c r="I995" s="115"/>
      <c r="J995" s="115"/>
      <c r="K995" s="115"/>
      <c r="L995" s="115"/>
      <c r="M995" s="115"/>
      <c r="N995" s="115"/>
      <c r="O995" s="115"/>
      <c r="P995" s="115"/>
      <c r="Q995" s="115"/>
      <c r="R995" s="115"/>
      <c r="S995" s="115"/>
      <c r="T995" s="115"/>
      <c r="U995" s="115"/>
      <c r="V995" s="115"/>
      <c r="W995" s="115"/>
      <c r="X995" s="115"/>
      <c r="Y995" s="115"/>
      <c r="Z995" s="115"/>
      <c r="AA995" s="105"/>
      <c r="AB995" s="105"/>
      <c r="AC995" s="105"/>
      <c r="AD995" s="105"/>
      <c r="AE995" s="105"/>
      <c r="AF995" s="105"/>
      <c r="AG995" s="105"/>
      <c r="AH995" s="105"/>
    </row>
    <row r="996" spans="1:34" ht="21" customHeight="1">
      <c r="A996" s="305"/>
      <c r="B996" s="305"/>
      <c r="C996" s="305"/>
      <c r="D996" s="111"/>
      <c r="E996" s="112"/>
      <c r="F996" s="112"/>
      <c r="G996" s="112"/>
      <c r="H996" s="115"/>
      <c r="I996" s="115"/>
      <c r="J996" s="115"/>
      <c r="K996" s="115"/>
      <c r="L996" s="115"/>
      <c r="M996" s="115"/>
      <c r="N996" s="115"/>
      <c r="O996" s="115"/>
      <c r="P996" s="115"/>
      <c r="Q996" s="115"/>
      <c r="R996" s="115"/>
      <c r="S996" s="115"/>
      <c r="T996" s="115"/>
      <c r="U996" s="115"/>
      <c r="V996" s="115"/>
      <c r="W996" s="115"/>
      <c r="X996" s="115"/>
      <c r="Y996" s="115"/>
      <c r="Z996" s="115"/>
      <c r="AA996" s="105"/>
      <c r="AB996" s="105"/>
      <c r="AC996" s="105"/>
      <c r="AD996" s="105"/>
      <c r="AE996" s="105"/>
      <c r="AF996" s="105"/>
      <c r="AG996" s="105"/>
      <c r="AH996" s="105"/>
    </row>
    <row r="997" spans="1:34" ht="21" customHeight="1">
      <c r="A997" s="305"/>
      <c r="B997" s="305"/>
      <c r="C997" s="305"/>
      <c r="D997" s="111"/>
      <c r="E997" s="112"/>
      <c r="F997" s="112"/>
      <c r="G997" s="112"/>
      <c r="H997" s="115"/>
      <c r="I997" s="115"/>
      <c r="J997" s="115"/>
      <c r="K997" s="115"/>
      <c r="L997" s="115"/>
      <c r="M997" s="115"/>
      <c r="N997" s="115"/>
      <c r="O997" s="115"/>
      <c r="P997" s="115"/>
      <c r="Q997" s="115"/>
      <c r="R997" s="115"/>
      <c r="S997" s="115"/>
      <c r="T997" s="115"/>
      <c r="U997" s="115"/>
      <c r="V997" s="115"/>
      <c r="W997" s="115"/>
      <c r="X997" s="115"/>
      <c r="Y997" s="115"/>
      <c r="Z997" s="115"/>
      <c r="AA997" s="105"/>
      <c r="AB997" s="105"/>
      <c r="AC997" s="105"/>
      <c r="AD997" s="105"/>
      <c r="AE997" s="105"/>
      <c r="AF997" s="105"/>
      <c r="AG997" s="105"/>
      <c r="AH997" s="105"/>
    </row>
    <row r="998" spans="1:34" ht="21" customHeight="1">
      <c r="A998" s="305"/>
      <c r="B998" s="305"/>
      <c r="C998" s="305"/>
      <c r="D998" s="111"/>
      <c r="E998" s="112"/>
      <c r="F998" s="112"/>
      <c r="G998" s="112"/>
      <c r="H998" s="115"/>
      <c r="I998" s="115"/>
      <c r="J998" s="115"/>
      <c r="K998" s="115"/>
      <c r="L998" s="115"/>
      <c r="M998" s="115"/>
      <c r="N998" s="115"/>
      <c r="O998" s="115"/>
      <c r="P998" s="115"/>
      <c r="Q998" s="115"/>
      <c r="R998" s="115"/>
      <c r="S998" s="115"/>
      <c r="T998" s="115"/>
      <c r="U998" s="115"/>
      <c r="V998" s="115"/>
      <c r="W998" s="115"/>
      <c r="X998" s="115"/>
      <c r="Y998" s="115"/>
      <c r="Z998" s="115"/>
      <c r="AA998" s="105"/>
      <c r="AB998" s="105"/>
      <c r="AC998" s="105"/>
      <c r="AD998" s="105"/>
      <c r="AE998" s="105"/>
      <c r="AF998" s="105"/>
      <c r="AG998" s="105"/>
      <c r="AH998" s="105"/>
    </row>
  </sheetData>
  <mergeCells count="3">
    <mergeCell ref="A1:AA1"/>
    <mergeCell ref="H4:J4"/>
    <mergeCell ref="K4:Z4"/>
  </mergeCells>
  <printOptions horizontalCentered="1"/>
  <pageMargins left="0.27559055118110237" right="0.23622047244094491" top="0.6692913385826772" bottom="0.44" header="0" footer="0"/>
  <pageSetup paperSize="9" scale="48" firstPageNumber="8" orientation="landscape" useFirstPageNumber="1" r:id="rId1"/>
  <headerFooter>
    <oddFooter>&amp;Cหน้า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</sheetPr>
  <dimension ref="A1:AH109"/>
  <sheetViews>
    <sheetView view="pageBreakPreview" zoomScale="80" zoomScaleNormal="60" workbookViewId="0">
      <selection activeCell="M37" sqref="M37"/>
    </sheetView>
  </sheetViews>
  <sheetFormatPr defaultRowHeight="21" outlineLevelRow="3" outlineLevelCol="1"/>
  <cols>
    <col min="1" max="1" width="3.875" style="608" customWidth="1"/>
    <col min="2" max="3" width="3.875" style="608" hidden="1" customWidth="1"/>
    <col min="4" max="4" width="5.125" style="452" customWidth="1"/>
    <col min="5" max="5" width="37.125" style="453" customWidth="1"/>
    <col min="6" max="6" width="7.25" style="453" customWidth="1"/>
    <col min="7" max="7" width="7" style="453" customWidth="1"/>
    <col min="8" max="8" width="11.625" style="456" customWidth="1"/>
    <col min="9" max="9" width="11.625" style="456" bestFit="1" customWidth="1"/>
    <col min="10" max="10" width="8" style="456" customWidth="1"/>
    <col min="11" max="11" width="10.25" style="456" customWidth="1" outlineLevel="1"/>
    <col min="12" max="12" width="9.75" style="456" customWidth="1" outlineLevel="1"/>
    <col min="13" max="13" width="10.25" style="456" customWidth="1" outlineLevel="1"/>
    <col min="14" max="14" width="10.375" style="456" customWidth="1"/>
    <col min="15" max="16" width="10.375" style="456" customWidth="1" outlineLevel="1"/>
    <col min="17" max="17" width="9.125" style="456" customWidth="1" outlineLevel="1"/>
    <col min="18" max="18" width="12.125" style="456" bestFit="1" customWidth="1"/>
    <col min="19" max="21" width="9.125" style="456" customWidth="1" outlineLevel="1"/>
    <col min="22" max="22" width="10.25" style="456" bestFit="1" customWidth="1"/>
    <col min="23" max="25" width="9.125" style="456" customWidth="1" outlineLevel="1"/>
    <col min="26" max="26" width="10.25" style="456" bestFit="1" customWidth="1"/>
    <col min="27" max="27" width="18.25" style="447" customWidth="1"/>
    <col min="28" max="29" width="12" style="447" hidden="1" customWidth="1"/>
    <col min="30" max="31" width="12.375" style="447" hidden="1" customWidth="1"/>
    <col min="32" max="32" width="13.875" style="447" hidden="1" customWidth="1"/>
    <col min="33" max="33" width="12.875" style="447" hidden="1" customWidth="1"/>
    <col min="34" max="34" width="9" style="447"/>
    <col min="35" max="35" width="10.875" style="453" bestFit="1" customWidth="1"/>
    <col min="36" max="256" width="9" style="453"/>
    <col min="257" max="257" width="3.875" style="453" customWidth="1"/>
    <col min="258" max="259" width="0" style="453" hidden="1" customWidth="1"/>
    <col min="260" max="260" width="5.125" style="453" customWidth="1"/>
    <col min="261" max="261" width="37.125" style="453" customWidth="1"/>
    <col min="262" max="262" width="7.25" style="453" customWidth="1"/>
    <col min="263" max="263" width="7" style="453" customWidth="1"/>
    <col min="264" max="264" width="11.625" style="453" customWidth="1"/>
    <col min="265" max="265" width="11.625" style="453" bestFit="1" customWidth="1"/>
    <col min="266" max="266" width="8" style="453" customWidth="1"/>
    <col min="267" max="267" width="10.25" style="453" customWidth="1"/>
    <col min="268" max="268" width="9.75" style="453" customWidth="1"/>
    <col min="269" max="269" width="10.25" style="453" customWidth="1"/>
    <col min="270" max="272" width="10.375" style="453" customWidth="1"/>
    <col min="273" max="273" width="9.125" style="453" customWidth="1"/>
    <col min="274" max="274" width="12.125" style="453" bestFit="1" customWidth="1"/>
    <col min="275" max="277" width="9.125" style="453" customWidth="1"/>
    <col min="278" max="278" width="10.25" style="453" bestFit="1" customWidth="1"/>
    <col min="279" max="281" width="9.125" style="453" customWidth="1"/>
    <col min="282" max="282" width="10.25" style="453" bestFit="1" customWidth="1"/>
    <col min="283" max="283" width="18.25" style="453" customWidth="1"/>
    <col min="284" max="289" width="0" style="453" hidden="1" customWidth="1"/>
    <col min="290" max="290" width="9" style="453"/>
    <col min="291" max="291" width="10.875" style="453" bestFit="1" customWidth="1"/>
    <col min="292" max="512" width="9" style="453"/>
    <col min="513" max="513" width="3.875" style="453" customWidth="1"/>
    <col min="514" max="515" width="0" style="453" hidden="1" customWidth="1"/>
    <col min="516" max="516" width="5.125" style="453" customWidth="1"/>
    <col min="517" max="517" width="37.125" style="453" customWidth="1"/>
    <col min="518" max="518" width="7.25" style="453" customWidth="1"/>
    <col min="519" max="519" width="7" style="453" customWidth="1"/>
    <col min="520" max="520" width="11.625" style="453" customWidth="1"/>
    <col min="521" max="521" width="11.625" style="453" bestFit="1" customWidth="1"/>
    <col min="522" max="522" width="8" style="453" customWidth="1"/>
    <col min="523" max="523" width="10.25" style="453" customWidth="1"/>
    <col min="524" max="524" width="9.75" style="453" customWidth="1"/>
    <col min="525" max="525" width="10.25" style="453" customWidth="1"/>
    <col min="526" max="528" width="10.375" style="453" customWidth="1"/>
    <col min="529" max="529" width="9.125" style="453" customWidth="1"/>
    <col min="530" max="530" width="12.125" style="453" bestFit="1" customWidth="1"/>
    <col min="531" max="533" width="9.125" style="453" customWidth="1"/>
    <col min="534" max="534" width="10.25" style="453" bestFit="1" customWidth="1"/>
    <col min="535" max="537" width="9.125" style="453" customWidth="1"/>
    <col min="538" max="538" width="10.25" style="453" bestFit="1" customWidth="1"/>
    <col min="539" max="539" width="18.25" style="453" customWidth="1"/>
    <col min="540" max="545" width="0" style="453" hidden="1" customWidth="1"/>
    <col min="546" max="546" width="9" style="453"/>
    <col min="547" max="547" width="10.875" style="453" bestFit="1" customWidth="1"/>
    <col min="548" max="768" width="9" style="453"/>
    <col min="769" max="769" width="3.875" style="453" customWidth="1"/>
    <col min="770" max="771" width="0" style="453" hidden="1" customWidth="1"/>
    <col min="772" max="772" width="5.125" style="453" customWidth="1"/>
    <col min="773" max="773" width="37.125" style="453" customWidth="1"/>
    <col min="774" max="774" width="7.25" style="453" customWidth="1"/>
    <col min="775" max="775" width="7" style="453" customWidth="1"/>
    <col min="776" max="776" width="11.625" style="453" customWidth="1"/>
    <col min="777" max="777" width="11.625" style="453" bestFit="1" customWidth="1"/>
    <col min="778" max="778" width="8" style="453" customWidth="1"/>
    <col min="779" max="779" width="10.25" style="453" customWidth="1"/>
    <col min="780" max="780" width="9.75" style="453" customWidth="1"/>
    <col min="781" max="781" width="10.25" style="453" customWidth="1"/>
    <col min="782" max="784" width="10.375" style="453" customWidth="1"/>
    <col min="785" max="785" width="9.125" style="453" customWidth="1"/>
    <col min="786" max="786" width="12.125" style="453" bestFit="1" customWidth="1"/>
    <col min="787" max="789" width="9.125" style="453" customWidth="1"/>
    <col min="790" max="790" width="10.25" style="453" bestFit="1" customWidth="1"/>
    <col min="791" max="793" width="9.125" style="453" customWidth="1"/>
    <col min="794" max="794" width="10.25" style="453" bestFit="1" customWidth="1"/>
    <col min="795" max="795" width="18.25" style="453" customWidth="1"/>
    <col min="796" max="801" width="0" style="453" hidden="1" customWidth="1"/>
    <col min="802" max="802" width="9" style="453"/>
    <col min="803" max="803" width="10.875" style="453" bestFit="1" customWidth="1"/>
    <col min="804" max="1024" width="9" style="453"/>
    <col min="1025" max="1025" width="3.875" style="453" customWidth="1"/>
    <col min="1026" max="1027" width="0" style="453" hidden="1" customWidth="1"/>
    <col min="1028" max="1028" width="5.125" style="453" customWidth="1"/>
    <col min="1029" max="1029" width="37.125" style="453" customWidth="1"/>
    <col min="1030" max="1030" width="7.25" style="453" customWidth="1"/>
    <col min="1031" max="1031" width="7" style="453" customWidth="1"/>
    <col min="1032" max="1032" width="11.625" style="453" customWidth="1"/>
    <col min="1033" max="1033" width="11.625" style="453" bestFit="1" customWidth="1"/>
    <col min="1034" max="1034" width="8" style="453" customWidth="1"/>
    <col min="1035" max="1035" width="10.25" style="453" customWidth="1"/>
    <col min="1036" max="1036" width="9.75" style="453" customWidth="1"/>
    <col min="1037" max="1037" width="10.25" style="453" customWidth="1"/>
    <col min="1038" max="1040" width="10.375" style="453" customWidth="1"/>
    <col min="1041" max="1041" width="9.125" style="453" customWidth="1"/>
    <col min="1042" max="1042" width="12.125" style="453" bestFit="1" customWidth="1"/>
    <col min="1043" max="1045" width="9.125" style="453" customWidth="1"/>
    <col min="1046" max="1046" width="10.25" style="453" bestFit="1" customWidth="1"/>
    <col min="1047" max="1049" width="9.125" style="453" customWidth="1"/>
    <col min="1050" max="1050" width="10.25" style="453" bestFit="1" customWidth="1"/>
    <col min="1051" max="1051" width="18.25" style="453" customWidth="1"/>
    <col min="1052" max="1057" width="0" style="453" hidden="1" customWidth="1"/>
    <col min="1058" max="1058" width="9" style="453"/>
    <col min="1059" max="1059" width="10.875" style="453" bestFit="1" customWidth="1"/>
    <col min="1060" max="1280" width="9" style="453"/>
    <col min="1281" max="1281" width="3.875" style="453" customWidth="1"/>
    <col min="1282" max="1283" width="0" style="453" hidden="1" customWidth="1"/>
    <col min="1284" max="1284" width="5.125" style="453" customWidth="1"/>
    <col min="1285" max="1285" width="37.125" style="453" customWidth="1"/>
    <col min="1286" max="1286" width="7.25" style="453" customWidth="1"/>
    <col min="1287" max="1287" width="7" style="453" customWidth="1"/>
    <col min="1288" max="1288" width="11.625" style="453" customWidth="1"/>
    <col min="1289" max="1289" width="11.625" style="453" bestFit="1" customWidth="1"/>
    <col min="1290" max="1290" width="8" style="453" customWidth="1"/>
    <col min="1291" max="1291" width="10.25" style="453" customWidth="1"/>
    <col min="1292" max="1292" width="9.75" style="453" customWidth="1"/>
    <col min="1293" max="1293" width="10.25" style="453" customWidth="1"/>
    <col min="1294" max="1296" width="10.375" style="453" customWidth="1"/>
    <col min="1297" max="1297" width="9.125" style="453" customWidth="1"/>
    <col min="1298" max="1298" width="12.125" style="453" bestFit="1" customWidth="1"/>
    <col min="1299" max="1301" width="9.125" style="453" customWidth="1"/>
    <col min="1302" max="1302" width="10.25" style="453" bestFit="1" customWidth="1"/>
    <col min="1303" max="1305" width="9.125" style="453" customWidth="1"/>
    <col min="1306" max="1306" width="10.25" style="453" bestFit="1" customWidth="1"/>
    <col min="1307" max="1307" width="18.25" style="453" customWidth="1"/>
    <col min="1308" max="1313" width="0" style="453" hidden="1" customWidth="1"/>
    <col min="1314" max="1314" width="9" style="453"/>
    <col min="1315" max="1315" width="10.875" style="453" bestFit="1" customWidth="1"/>
    <col min="1316" max="1536" width="9" style="453"/>
    <col min="1537" max="1537" width="3.875" style="453" customWidth="1"/>
    <col min="1538" max="1539" width="0" style="453" hidden="1" customWidth="1"/>
    <col min="1540" max="1540" width="5.125" style="453" customWidth="1"/>
    <col min="1541" max="1541" width="37.125" style="453" customWidth="1"/>
    <col min="1542" max="1542" width="7.25" style="453" customWidth="1"/>
    <col min="1543" max="1543" width="7" style="453" customWidth="1"/>
    <col min="1544" max="1544" width="11.625" style="453" customWidth="1"/>
    <col min="1545" max="1545" width="11.625" style="453" bestFit="1" customWidth="1"/>
    <col min="1546" max="1546" width="8" style="453" customWidth="1"/>
    <col min="1547" max="1547" width="10.25" style="453" customWidth="1"/>
    <col min="1548" max="1548" width="9.75" style="453" customWidth="1"/>
    <col min="1549" max="1549" width="10.25" style="453" customWidth="1"/>
    <col min="1550" max="1552" width="10.375" style="453" customWidth="1"/>
    <col min="1553" max="1553" width="9.125" style="453" customWidth="1"/>
    <col min="1554" max="1554" width="12.125" style="453" bestFit="1" customWidth="1"/>
    <col min="1555" max="1557" width="9.125" style="453" customWidth="1"/>
    <col min="1558" max="1558" width="10.25" style="453" bestFit="1" customWidth="1"/>
    <col min="1559" max="1561" width="9.125" style="453" customWidth="1"/>
    <col min="1562" max="1562" width="10.25" style="453" bestFit="1" customWidth="1"/>
    <col min="1563" max="1563" width="18.25" style="453" customWidth="1"/>
    <col min="1564" max="1569" width="0" style="453" hidden="1" customWidth="1"/>
    <col min="1570" max="1570" width="9" style="453"/>
    <col min="1571" max="1571" width="10.875" style="453" bestFit="1" customWidth="1"/>
    <col min="1572" max="1792" width="9" style="453"/>
    <col min="1793" max="1793" width="3.875" style="453" customWidth="1"/>
    <col min="1794" max="1795" width="0" style="453" hidden="1" customWidth="1"/>
    <col min="1796" max="1796" width="5.125" style="453" customWidth="1"/>
    <col min="1797" max="1797" width="37.125" style="453" customWidth="1"/>
    <col min="1798" max="1798" width="7.25" style="453" customWidth="1"/>
    <col min="1799" max="1799" width="7" style="453" customWidth="1"/>
    <col min="1800" max="1800" width="11.625" style="453" customWidth="1"/>
    <col min="1801" max="1801" width="11.625" style="453" bestFit="1" customWidth="1"/>
    <col min="1802" max="1802" width="8" style="453" customWidth="1"/>
    <col min="1803" max="1803" width="10.25" style="453" customWidth="1"/>
    <col min="1804" max="1804" width="9.75" style="453" customWidth="1"/>
    <col min="1805" max="1805" width="10.25" style="453" customWidth="1"/>
    <col min="1806" max="1808" width="10.375" style="453" customWidth="1"/>
    <col min="1809" max="1809" width="9.125" style="453" customWidth="1"/>
    <col min="1810" max="1810" width="12.125" style="453" bestFit="1" customWidth="1"/>
    <col min="1811" max="1813" width="9.125" style="453" customWidth="1"/>
    <col min="1814" max="1814" width="10.25" style="453" bestFit="1" customWidth="1"/>
    <col min="1815" max="1817" width="9.125" style="453" customWidth="1"/>
    <col min="1818" max="1818" width="10.25" style="453" bestFit="1" customWidth="1"/>
    <col min="1819" max="1819" width="18.25" style="453" customWidth="1"/>
    <col min="1820" max="1825" width="0" style="453" hidden="1" customWidth="1"/>
    <col min="1826" max="1826" width="9" style="453"/>
    <col min="1827" max="1827" width="10.875" style="453" bestFit="1" customWidth="1"/>
    <col min="1828" max="2048" width="9" style="453"/>
    <col min="2049" max="2049" width="3.875" style="453" customWidth="1"/>
    <col min="2050" max="2051" width="0" style="453" hidden="1" customWidth="1"/>
    <col min="2052" max="2052" width="5.125" style="453" customWidth="1"/>
    <col min="2053" max="2053" width="37.125" style="453" customWidth="1"/>
    <col min="2054" max="2054" width="7.25" style="453" customWidth="1"/>
    <col min="2055" max="2055" width="7" style="453" customWidth="1"/>
    <col min="2056" max="2056" width="11.625" style="453" customWidth="1"/>
    <col min="2057" max="2057" width="11.625" style="453" bestFit="1" customWidth="1"/>
    <col min="2058" max="2058" width="8" style="453" customWidth="1"/>
    <col min="2059" max="2059" width="10.25" style="453" customWidth="1"/>
    <col min="2060" max="2060" width="9.75" style="453" customWidth="1"/>
    <col min="2061" max="2061" width="10.25" style="453" customWidth="1"/>
    <col min="2062" max="2064" width="10.375" style="453" customWidth="1"/>
    <col min="2065" max="2065" width="9.125" style="453" customWidth="1"/>
    <col min="2066" max="2066" width="12.125" style="453" bestFit="1" customWidth="1"/>
    <col min="2067" max="2069" width="9.125" style="453" customWidth="1"/>
    <col min="2070" max="2070" width="10.25" style="453" bestFit="1" customWidth="1"/>
    <col min="2071" max="2073" width="9.125" style="453" customWidth="1"/>
    <col min="2074" max="2074" width="10.25" style="453" bestFit="1" customWidth="1"/>
    <col min="2075" max="2075" width="18.25" style="453" customWidth="1"/>
    <col min="2076" max="2081" width="0" style="453" hidden="1" customWidth="1"/>
    <col min="2082" max="2082" width="9" style="453"/>
    <col min="2083" max="2083" width="10.875" style="453" bestFit="1" customWidth="1"/>
    <col min="2084" max="2304" width="9" style="453"/>
    <col min="2305" max="2305" width="3.875" style="453" customWidth="1"/>
    <col min="2306" max="2307" width="0" style="453" hidden="1" customWidth="1"/>
    <col min="2308" max="2308" width="5.125" style="453" customWidth="1"/>
    <col min="2309" max="2309" width="37.125" style="453" customWidth="1"/>
    <col min="2310" max="2310" width="7.25" style="453" customWidth="1"/>
    <col min="2311" max="2311" width="7" style="453" customWidth="1"/>
    <col min="2312" max="2312" width="11.625" style="453" customWidth="1"/>
    <col min="2313" max="2313" width="11.625" style="453" bestFit="1" customWidth="1"/>
    <col min="2314" max="2314" width="8" style="453" customWidth="1"/>
    <col min="2315" max="2315" width="10.25" style="453" customWidth="1"/>
    <col min="2316" max="2316" width="9.75" style="453" customWidth="1"/>
    <col min="2317" max="2317" width="10.25" style="453" customWidth="1"/>
    <col min="2318" max="2320" width="10.375" style="453" customWidth="1"/>
    <col min="2321" max="2321" width="9.125" style="453" customWidth="1"/>
    <col min="2322" max="2322" width="12.125" style="453" bestFit="1" customWidth="1"/>
    <col min="2323" max="2325" width="9.125" style="453" customWidth="1"/>
    <col min="2326" max="2326" width="10.25" style="453" bestFit="1" customWidth="1"/>
    <col min="2327" max="2329" width="9.125" style="453" customWidth="1"/>
    <col min="2330" max="2330" width="10.25" style="453" bestFit="1" customWidth="1"/>
    <col min="2331" max="2331" width="18.25" style="453" customWidth="1"/>
    <col min="2332" max="2337" width="0" style="453" hidden="1" customWidth="1"/>
    <col min="2338" max="2338" width="9" style="453"/>
    <col min="2339" max="2339" width="10.875" style="453" bestFit="1" customWidth="1"/>
    <col min="2340" max="2560" width="9" style="453"/>
    <col min="2561" max="2561" width="3.875" style="453" customWidth="1"/>
    <col min="2562" max="2563" width="0" style="453" hidden="1" customWidth="1"/>
    <col min="2564" max="2564" width="5.125" style="453" customWidth="1"/>
    <col min="2565" max="2565" width="37.125" style="453" customWidth="1"/>
    <col min="2566" max="2566" width="7.25" style="453" customWidth="1"/>
    <col min="2567" max="2567" width="7" style="453" customWidth="1"/>
    <col min="2568" max="2568" width="11.625" style="453" customWidth="1"/>
    <col min="2569" max="2569" width="11.625" style="453" bestFit="1" customWidth="1"/>
    <col min="2570" max="2570" width="8" style="453" customWidth="1"/>
    <col min="2571" max="2571" width="10.25" style="453" customWidth="1"/>
    <col min="2572" max="2572" width="9.75" style="453" customWidth="1"/>
    <col min="2573" max="2573" width="10.25" style="453" customWidth="1"/>
    <col min="2574" max="2576" width="10.375" style="453" customWidth="1"/>
    <col min="2577" max="2577" width="9.125" style="453" customWidth="1"/>
    <col min="2578" max="2578" width="12.125" style="453" bestFit="1" customWidth="1"/>
    <col min="2579" max="2581" width="9.125" style="453" customWidth="1"/>
    <col min="2582" max="2582" width="10.25" style="453" bestFit="1" customWidth="1"/>
    <col min="2583" max="2585" width="9.125" style="453" customWidth="1"/>
    <col min="2586" max="2586" width="10.25" style="453" bestFit="1" customWidth="1"/>
    <col min="2587" max="2587" width="18.25" style="453" customWidth="1"/>
    <col min="2588" max="2593" width="0" style="453" hidden="1" customWidth="1"/>
    <col min="2594" max="2594" width="9" style="453"/>
    <col min="2595" max="2595" width="10.875" style="453" bestFit="1" customWidth="1"/>
    <col min="2596" max="2816" width="9" style="453"/>
    <col min="2817" max="2817" width="3.875" style="453" customWidth="1"/>
    <col min="2818" max="2819" width="0" style="453" hidden="1" customWidth="1"/>
    <col min="2820" max="2820" width="5.125" style="453" customWidth="1"/>
    <col min="2821" max="2821" width="37.125" style="453" customWidth="1"/>
    <col min="2822" max="2822" width="7.25" style="453" customWidth="1"/>
    <col min="2823" max="2823" width="7" style="453" customWidth="1"/>
    <col min="2824" max="2824" width="11.625" style="453" customWidth="1"/>
    <col min="2825" max="2825" width="11.625" style="453" bestFit="1" customWidth="1"/>
    <col min="2826" max="2826" width="8" style="453" customWidth="1"/>
    <col min="2827" max="2827" width="10.25" style="453" customWidth="1"/>
    <col min="2828" max="2828" width="9.75" style="453" customWidth="1"/>
    <col min="2829" max="2829" width="10.25" style="453" customWidth="1"/>
    <col min="2830" max="2832" width="10.375" style="453" customWidth="1"/>
    <col min="2833" max="2833" width="9.125" style="453" customWidth="1"/>
    <col min="2834" max="2834" width="12.125" style="453" bestFit="1" customWidth="1"/>
    <col min="2835" max="2837" width="9.125" style="453" customWidth="1"/>
    <col min="2838" max="2838" width="10.25" style="453" bestFit="1" customWidth="1"/>
    <col min="2839" max="2841" width="9.125" style="453" customWidth="1"/>
    <col min="2842" max="2842" width="10.25" style="453" bestFit="1" customWidth="1"/>
    <col min="2843" max="2843" width="18.25" style="453" customWidth="1"/>
    <col min="2844" max="2849" width="0" style="453" hidden="1" customWidth="1"/>
    <col min="2850" max="2850" width="9" style="453"/>
    <col min="2851" max="2851" width="10.875" style="453" bestFit="1" customWidth="1"/>
    <col min="2852" max="3072" width="9" style="453"/>
    <col min="3073" max="3073" width="3.875" style="453" customWidth="1"/>
    <col min="3074" max="3075" width="0" style="453" hidden="1" customWidth="1"/>
    <col min="3076" max="3076" width="5.125" style="453" customWidth="1"/>
    <col min="3077" max="3077" width="37.125" style="453" customWidth="1"/>
    <col min="3078" max="3078" width="7.25" style="453" customWidth="1"/>
    <col min="3079" max="3079" width="7" style="453" customWidth="1"/>
    <col min="3080" max="3080" width="11.625" style="453" customWidth="1"/>
    <col min="3081" max="3081" width="11.625" style="453" bestFit="1" customWidth="1"/>
    <col min="3082" max="3082" width="8" style="453" customWidth="1"/>
    <col min="3083" max="3083" width="10.25" style="453" customWidth="1"/>
    <col min="3084" max="3084" width="9.75" style="453" customWidth="1"/>
    <col min="3085" max="3085" width="10.25" style="453" customWidth="1"/>
    <col min="3086" max="3088" width="10.375" style="453" customWidth="1"/>
    <col min="3089" max="3089" width="9.125" style="453" customWidth="1"/>
    <col min="3090" max="3090" width="12.125" style="453" bestFit="1" customWidth="1"/>
    <col min="3091" max="3093" width="9.125" style="453" customWidth="1"/>
    <col min="3094" max="3094" width="10.25" style="453" bestFit="1" customWidth="1"/>
    <col min="3095" max="3097" width="9.125" style="453" customWidth="1"/>
    <col min="3098" max="3098" width="10.25" style="453" bestFit="1" customWidth="1"/>
    <col min="3099" max="3099" width="18.25" style="453" customWidth="1"/>
    <col min="3100" max="3105" width="0" style="453" hidden="1" customWidth="1"/>
    <col min="3106" max="3106" width="9" style="453"/>
    <col min="3107" max="3107" width="10.875" style="453" bestFit="1" customWidth="1"/>
    <col min="3108" max="3328" width="9" style="453"/>
    <col min="3329" max="3329" width="3.875" style="453" customWidth="1"/>
    <col min="3330" max="3331" width="0" style="453" hidden="1" customWidth="1"/>
    <col min="3332" max="3332" width="5.125" style="453" customWidth="1"/>
    <col min="3333" max="3333" width="37.125" style="453" customWidth="1"/>
    <col min="3334" max="3334" width="7.25" style="453" customWidth="1"/>
    <col min="3335" max="3335" width="7" style="453" customWidth="1"/>
    <col min="3336" max="3336" width="11.625" style="453" customWidth="1"/>
    <col min="3337" max="3337" width="11.625" style="453" bestFit="1" customWidth="1"/>
    <col min="3338" max="3338" width="8" style="453" customWidth="1"/>
    <col min="3339" max="3339" width="10.25" style="453" customWidth="1"/>
    <col min="3340" max="3340" width="9.75" style="453" customWidth="1"/>
    <col min="3341" max="3341" width="10.25" style="453" customWidth="1"/>
    <col min="3342" max="3344" width="10.375" style="453" customWidth="1"/>
    <col min="3345" max="3345" width="9.125" style="453" customWidth="1"/>
    <col min="3346" max="3346" width="12.125" style="453" bestFit="1" customWidth="1"/>
    <col min="3347" max="3349" width="9.125" style="453" customWidth="1"/>
    <col min="3350" max="3350" width="10.25" style="453" bestFit="1" customWidth="1"/>
    <col min="3351" max="3353" width="9.125" style="453" customWidth="1"/>
    <col min="3354" max="3354" width="10.25" style="453" bestFit="1" customWidth="1"/>
    <col min="3355" max="3355" width="18.25" style="453" customWidth="1"/>
    <col min="3356" max="3361" width="0" style="453" hidden="1" customWidth="1"/>
    <col min="3362" max="3362" width="9" style="453"/>
    <col min="3363" max="3363" width="10.875" style="453" bestFit="1" customWidth="1"/>
    <col min="3364" max="3584" width="9" style="453"/>
    <col min="3585" max="3585" width="3.875" style="453" customWidth="1"/>
    <col min="3586" max="3587" width="0" style="453" hidden="1" customWidth="1"/>
    <col min="3588" max="3588" width="5.125" style="453" customWidth="1"/>
    <col min="3589" max="3589" width="37.125" style="453" customWidth="1"/>
    <col min="3590" max="3590" width="7.25" style="453" customWidth="1"/>
    <col min="3591" max="3591" width="7" style="453" customWidth="1"/>
    <col min="3592" max="3592" width="11.625" style="453" customWidth="1"/>
    <col min="3593" max="3593" width="11.625" style="453" bestFit="1" customWidth="1"/>
    <col min="3594" max="3594" width="8" style="453" customWidth="1"/>
    <col min="3595" max="3595" width="10.25" style="453" customWidth="1"/>
    <col min="3596" max="3596" width="9.75" style="453" customWidth="1"/>
    <col min="3597" max="3597" width="10.25" style="453" customWidth="1"/>
    <col min="3598" max="3600" width="10.375" style="453" customWidth="1"/>
    <col min="3601" max="3601" width="9.125" style="453" customWidth="1"/>
    <col min="3602" max="3602" width="12.125" style="453" bestFit="1" customWidth="1"/>
    <col min="3603" max="3605" width="9.125" style="453" customWidth="1"/>
    <col min="3606" max="3606" width="10.25" style="453" bestFit="1" customWidth="1"/>
    <col min="3607" max="3609" width="9.125" style="453" customWidth="1"/>
    <col min="3610" max="3610" width="10.25" style="453" bestFit="1" customWidth="1"/>
    <col min="3611" max="3611" width="18.25" style="453" customWidth="1"/>
    <col min="3612" max="3617" width="0" style="453" hidden="1" customWidth="1"/>
    <col min="3618" max="3618" width="9" style="453"/>
    <col min="3619" max="3619" width="10.875" style="453" bestFit="1" customWidth="1"/>
    <col min="3620" max="3840" width="9" style="453"/>
    <col min="3841" max="3841" width="3.875" style="453" customWidth="1"/>
    <col min="3842" max="3843" width="0" style="453" hidden="1" customWidth="1"/>
    <col min="3844" max="3844" width="5.125" style="453" customWidth="1"/>
    <col min="3845" max="3845" width="37.125" style="453" customWidth="1"/>
    <col min="3846" max="3846" width="7.25" style="453" customWidth="1"/>
    <col min="3847" max="3847" width="7" style="453" customWidth="1"/>
    <col min="3848" max="3848" width="11.625" style="453" customWidth="1"/>
    <col min="3849" max="3849" width="11.625" style="453" bestFit="1" customWidth="1"/>
    <col min="3850" max="3850" width="8" style="453" customWidth="1"/>
    <col min="3851" max="3851" width="10.25" style="453" customWidth="1"/>
    <col min="3852" max="3852" width="9.75" style="453" customWidth="1"/>
    <col min="3853" max="3853" width="10.25" style="453" customWidth="1"/>
    <col min="3854" max="3856" width="10.375" style="453" customWidth="1"/>
    <col min="3857" max="3857" width="9.125" style="453" customWidth="1"/>
    <col min="3858" max="3858" width="12.125" style="453" bestFit="1" customWidth="1"/>
    <col min="3859" max="3861" width="9.125" style="453" customWidth="1"/>
    <col min="3862" max="3862" width="10.25" style="453" bestFit="1" customWidth="1"/>
    <col min="3863" max="3865" width="9.125" style="453" customWidth="1"/>
    <col min="3866" max="3866" width="10.25" style="453" bestFit="1" customWidth="1"/>
    <col min="3867" max="3867" width="18.25" style="453" customWidth="1"/>
    <col min="3868" max="3873" width="0" style="453" hidden="1" customWidth="1"/>
    <col min="3874" max="3874" width="9" style="453"/>
    <col min="3875" max="3875" width="10.875" style="453" bestFit="1" customWidth="1"/>
    <col min="3876" max="4096" width="9" style="453"/>
    <col min="4097" max="4097" width="3.875" style="453" customWidth="1"/>
    <col min="4098" max="4099" width="0" style="453" hidden="1" customWidth="1"/>
    <col min="4100" max="4100" width="5.125" style="453" customWidth="1"/>
    <col min="4101" max="4101" width="37.125" style="453" customWidth="1"/>
    <col min="4102" max="4102" width="7.25" style="453" customWidth="1"/>
    <col min="4103" max="4103" width="7" style="453" customWidth="1"/>
    <col min="4104" max="4104" width="11.625" style="453" customWidth="1"/>
    <col min="4105" max="4105" width="11.625" style="453" bestFit="1" customWidth="1"/>
    <col min="4106" max="4106" width="8" style="453" customWidth="1"/>
    <col min="4107" max="4107" width="10.25" style="453" customWidth="1"/>
    <col min="4108" max="4108" width="9.75" style="453" customWidth="1"/>
    <col min="4109" max="4109" width="10.25" style="453" customWidth="1"/>
    <col min="4110" max="4112" width="10.375" style="453" customWidth="1"/>
    <col min="4113" max="4113" width="9.125" style="453" customWidth="1"/>
    <col min="4114" max="4114" width="12.125" style="453" bestFit="1" customWidth="1"/>
    <col min="4115" max="4117" width="9.125" style="453" customWidth="1"/>
    <col min="4118" max="4118" width="10.25" style="453" bestFit="1" customWidth="1"/>
    <col min="4119" max="4121" width="9.125" style="453" customWidth="1"/>
    <col min="4122" max="4122" width="10.25" style="453" bestFit="1" customWidth="1"/>
    <col min="4123" max="4123" width="18.25" style="453" customWidth="1"/>
    <col min="4124" max="4129" width="0" style="453" hidden="1" customWidth="1"/>
    <col min="4130" max="4130" width="9" style="453"/>
    <col min="4131" max="4131" width="10.875" style="453" bestFit="1" customWidth="1"/>
    <col min="4132" max="4352" width="9" style="453"/>
    <col min="4353" max="4353" width="3.875" style="453" customWidth="1"/>
    <col min="4354" max="4355" width="0" style="453" hidden="1" customWidth="1"/>
    <col min="4356" max="4356" width="5.125" style="453" customWidth="1"/>
    <col min="4357" max="4357" width="37.125" style="453" customWidth="1"/>
    <col min="4358" max="4358" width="7.25" style="453" customWidth="1"/>
    <col min="4359" max="4359" width="7" style="453" customWidth="1"/>
    <col min="4360" max="4360" width="11.625" style="453" customWidth="1"/>
    <col min="4361" max="4361" width="11.625" style="453" bestFit="1" customWidth="1"/>
    <col min="4362" max="4362" width="8" style="453" customWidth="1"/>
    <col min="4363" max="4363" width="10.25" style="453" customWidth="1"/>
    <col min="4364" max="4364" width="9.75" style="453" customWidth="1"/>
    <col min="4365" max="4365" width="10.25" style="453" customWidth="1"/>
    <col min="4366" max="4368" width="10.375" style="453" customWidth="1"/>
    <col min="4369" max="4369" width="9.125" style="453" customWidth="1"/>
    <col min="4370" max="4370" width="12.125" style="453" bestFit="1" customWidth="1"/>
    <col min="4371" max="4373" width="9.125" style="453" customWidth="1"/>
    <col min="4374" max="4374" width="10.25" style="453" bestFit="1" customWidth="1"/>
    <col min="4375" max="4377" width="9.125" style="453" customWidth="1"/>
    <col min="4378" max="4378" width="10.25" style="453" bestFit="1" customWidth="1"/>
    <col min="4379" max="4379" width="18.25" style="453" customWidth="1"/>
    <col min="4380" max="4385" width="0" style="453" hidden="1" customWidth="1"/>
    <col min="4386" max="4386" width="9" style="453"/>
    <col min="4387" max="4387" width="10.875" style="453" bestFit="1" customWidth="1"/>
    <col min="4388" max="4608" width="9" style="453"/>
    <col min="4609" max="4609" width="3.875" style="453" customWidth="1"/>
    <col min="4610" max="4611" width="0" style="453" hidden="1" customWidth="1"/>
    <col min="4612" max="4612" width="5.125" style="453" customWidth="1"/>
    <col min="4613" max="4613" width="37.125" style="453" customWidth="1"/>
    <col min="4614" max="4614" width="7.25" style="453" customWidth="1"/>
    <col min="4615" max="4615" width="7" style="453" customWidth="1"/>
    <col min="4616" max="4616" width="11.625" style="453" customWidth="1"/>
    <col min="4617" max="4617" width="11.625" style="453" bestFit="1" customWidth="1"/>
    <col min="4618" max="4618" width="8" style="453" customWidth="1"/>
    <col min="4619" max="4619" width="10.25" style="453" customWidth="1"/>
    <col min="4620" max="4620" width="9.75" style="453" customWidth="1"/>
    <col min="4621" max="4621" width="10.25" style="453" customWidth="1"/>
    <col min="4622" max="4624" width="10.375" style="453" customWidth="1"/>
    <col min="4625" max="4625" width="9.125" style="453" customWidth="1"/>
    <col min="4626" max="4626" width="12.125" style="453" bestFit="1" customWidth="1"/>
    <col min="4627" max="4629" width="9.125" style="453" customWidth="1"/>
    <col min="4630" max="4630" width="10.25" style="453" bestFit="1" customWidth="1"/>
    <col min="4631" max="4633" width="9.125" style="453" customWidth="1"/>
    <col min="4634" max="4634" width="10.25" style="453" bestFit="1" customWidth="1"/>
    <col min="4635" max="4635" width="18.25" style="453" customWidth="1"/>
    <col min="4636" max="4641" width="0" style="453" hidden="1" customWidth="1"/>
    <col min="4642" max="4642" width="9" style="453"/>
    <col min="4643" max="4643" width="10.875" style="453" bestFit="1" customWidth="1"/>
    <col min="4644" max="4864" width="9" style="453"/>
    <col min="4865" max="4865" width="3.875" style="453" customWidth="1"/>
    <col min="4866" max="4867" width="0" style="453" hidden="1" customWidth="1"/>
    <col min="4868" max="4868" width="5.125" style="453" customWidth="1"/>
    <col min="4869" max="4869" width="37.125" style="453" customWidth="1"/>
    <col min="4870" max="4870" width="7.25" style="453" customWidth="1"/>
    <col min="4871" max="4871" width="7" style="453" customWidth="1"/>
    <col min="4872" max="4872" width="11.625" style="453" customWidth="1"/>
    <col min="4873" max="4873" width="11.625" style="453" bestFit="1" customWidth="1"/>
    <col min="4874" max="4874" width="8" style="453" customWidth="1"/>
    <col min="4875" max="4875" width="10.25" style="453" customWidth="1"/>
    <col min="4876" max="4876" width="9.75" style="453" customWidth="1"/>
    <col min="4877" max="4877" width="10.25" style="453" customWidth="1"/>
    <col min="4878" max="4880" width="10.375" style="453" customWidth="1"/>
    <col min="4881" max="4881" width="9.125" style="453" customWidth="1"/>
    <col min="4882" max="4882" width="12.125" style="453" bestFit="1" customWidth="1"/>
    <col min="4883" max="4885" width="9.125" style="453" customWidth="1"/>
    <col min="4886" max="4886" width="10.25" style="453" bestFit="1" customWidth="1"/>
    <col min="4887" max="4889" width="9.125" style="453" customWidth="1"/>
    <col min="4890" max="4890" width="10.25" style="453" bestFit="1" customWidth="1"/>
    <col min="4891" max="4891" width="18.25" style="453" customWidth="1"/>
    <col min="4892" max="4897" width="0" style="453" hidden="1" customWidth="1"/>
    <col min="4898" max="4898" width="9" style="453"/>
    <col min="4899" max="4899" width="10.875" style="453" bestFit="1" customWidth="1"/>
    <col min="4900" max="5120" width="9" style="453"/>
    <col min="5121" max="5121" width="3.875" style="453" customWidth="1"/>
    <col min="5122" max="5123" width="0" style="453" hidden="1" customWidth="1"/>
    <col min="5124" max="5124" width="5.125" style="453" customWidth="1"/>
    <col min="5125" max="5125" width="37.125" style="453" customWidth="1"/>
    <col min="5126" max="5126" width="7.25" style="453" customWidth="1"/>
    <col min="5127" max="5127" width="7" style="453" customWidth="1"/>
    <col min="5128" max="5128" width="11.625" style="453" customWidth="1"/>
    <col min="5129" max="5129" width="11.625" style="453" bestFit="1" customWidth="1"/>
    <col min="5130" max="5130" width="8" style="453" customWidth="1"/>
    <col min="5131" max="5131" width="10.25" style="453" customWidth="1"/>
    <col min="5132" max="5132" width="9.75" style="453" customWidth="1"/>
    <col min="5133" max="5133" width="10.25" style="453" customWidth="1"/>
    <col min="5134" max="5136" width="10.375" style="453" customWidth="1"/>
    <col min="5137" max="5137" width="9.125" style="453" customWidth="1"/>
    <col min="5138" max="5138" width="12.125" style="453" bestFit="1" customWidth="1"/>
    <col min="5139" max="5141" width="9.125" style="453" customWidth="1"/>
    <col min="5142" max="5142" width="10.25" style="453" bestFit="1" customWidth="1"/>
    <col min="5143" max="5145" width="9.125" style="453" customWidth="1"/>
    <col min="5146" max="5146" width="10.25" style="453" bestFit="1" customWidth="1"/>
    <col min="5147" max="5147" width="18.25" style="453" customWidth="1"/>
    <col min="5148" max="5153" width="0" style="453" hidden="1" customWidth="1"/>
    <col min="5154" max="5154" width="9" style="453"/>
    <col min="5155" max="5155" width="10.875" style="453" bestFit="1" customWidth="1"/>
    <col min="5156" max="5376" width="9" style="453"/>
    <col min="5377" max="5377" width="3.875" style="453" customWidth="1"/>
    <col min="5378" max="5379" width="0" style="453" hidden="1" customWidth="1"/>
    <col min="5380" max="5380" width="5.125" style="453" customWidth="1"/>
    <col min="5381" max="5381" width="37.125" style="453" customWidth="1"/>
    <col min="5382" max="5382" width="7.25" style="453" customWidth="1"/>
    <col min="5383" max="5383" width="7" style="453" customWidth="1"/>
    <col min="5384" max="5384" width="11.625" style="453" customWidth="1"/>
    <col min="5385" max="5385" width="11.625" style="453" bestFit="1" customWidth="1"/>
    <col min="5386" max="5386" width="8" style="453" customWidth="1"/>
    <col min="5387" max="5387" width="10.25" style="453" customWidth="1"/>
    <col min="5388" max="5388" width="9.75" style="453" customWidth="1"/>
    <col min="5389" max="5389" width="10.25" style="453" customWidth="1"/>
    <col min="5390" max="5392" width="10.375" style="453" customWidth="1"/>
    <col min="5393" max="5393" width="9.125" style="453" customWidth="1"/>
    <col min="5394" max="5394" width="12.125" style="453" bestFit="1" customWidth="1"/>
    <col min="5395" max="5397" width="9.125" style="453" customWidth="1"/>
    <col min="5398" max="5398" width="10.25" style="453" bestFit="1" customWidth="1"/>
    <col min="5399" max="5401" width="9.125" style="453" customWidth="1"/>
    <col min="5402" max="5402" width="10.25" style="453" bestFit="1" customWidth="1"/>
    <col min="5403" max="5403" width="18.25" style="453" customWidth="1"/>
    <col min="5404" max="5409" width="0" style="453" hidden="1" customWidth="1"/>
    <col min="5410" max="5410" width="9" style="453"/>
    <col min="5411" max="5411" width="10.875" style="453" bestFit="1" customWidth="1"/>
    <col min="5412" max="5632" width="9" style="453"/>
    <col min="5633" max="5633" width="3.875" style="453" customWidth="1"/>
    <col min="5634" max="5635" width="0" style="453" hidden="1" customWidth="1"/>
    <col min="5636" max="5636" width="5.125" style="453" customWidth="1"/>
    <col min="5637" max="5637" width="37.125" style="453" customWidth="1"/>
    <col min="5638" max="5638" width="7.25" style="453" customWidth="1"/>
    <col min="5639" max="5639" width="7" style="453" customWidth="1"/>
    <col min="5640" max="5640" width="11.625" style="453" customWidth="1"/>
    <col min="5641" max="5641" width="11.625" style="453" bestFit="1" customWidth="1"/>
    <col min="5642" max="5642" width="8" style="453" customWidth="1"/>
    <col min="5643" max="5643" width="10.25" style="453" customWidth="1"/>
    <col min="5644" max="5644" width="9.75" style="453" customWidth="1"/>
    <col min="5645" max="5645" width="10.25" style="453" customWidth="1"/>
    <col min="5646" max="5648" width="10.375" style="453" customWidth="1"/>
    <col min="5649" max="5649" width="9.125" style="453" customWidth="1"/>
    <col min="5650" max="5650" width="12.125" style="453" bestFit="1" customWidth="1"/>
    <col min="5651" max="5653" width="9.125" style="453" customWidth="1"/>
    <col min="5654" max="5654" width="10.25" style="453" bestFit="1" customWidth="1"/>
    <col min="5655" max="5657" width="9.125" style="453" customWidth="1"/>
    <col min="5658" max="5658" width="10.25" style="453" bestFit="1" customWidth="1"/>
    <col min="5659" max="5659" width="18.25" style="453" customWidth="1"/>
    <col min="5660" max="5665" width="0" style="453" hidden="1" customWidth="1"/>
    <col min="5666" max="5666" width="9" style="453"/>
    <col min="5667" max="5667" width="10.875" style="453" bestFit="1" customWidth="1"/>
    <col min="5668" max="5888" width="9" style="453"/>
    <col min="5889" max="5889" width="3.875" style="453" customWidth="1"/>
    <col min="5890" max="5891" width="0" style="453" hidden="1" customWidth="1"/>
    <col min="5892" max="5892" width="5.125" style="453" customWidth="1"/>
    <col min="5893" max="5893" width="37.125" style="453" customWidth="1"/>
    <col min="5894" max="5894" width="7.25" style="453" customWidth="1"/>
    <col min="5895" max="5895" width="7" style="453" customWidth="1"/>
    <col min="5896" max="5896" width="11.625" style="453" customWidth="1"/>
    <col min="5897" max="5897" width="11.625" style="453" bestFit="1" customWidth="1"/>
    <col min="5898" max="5898" width="8" style="453" customWidth="1"/>
    <col min="5899" max="5899" width="10.25" style="453" customWidth="1"/>
    <col min="5900" max="5900" width="9.75" style="453" customWidth="1"/>
    <col min="5901" max="5901" width="10.25" style="453" customWidth="1"/>
    <col min="5902" max="5904" width="10.375" style="453" customWidth="1"/>
    <col min="5905" max="5905" width="9.125" style="453" customWidth="1"/>
    <col min="5906" max="5906" width="12.125" style="453" bestFit="1" customWidth="1"/>
    <col min="5907" max="5909" width="9.125" style="453" customWidth="1"/>
    <col min="5910" max="5910" width="10.25" style="453" bestFit="1" customWidth="1"/>
    <col min="5911" max="5913" width="9.125" style="453" customWidth="1"/>
    <col min="5914" max="5914" width="10.25" style="453" bestFit="1" customWidth="1"/>
    <col min="5915" max="5915" width="18.25" style="453" customWidth="1"/>
    <col min="5916" max="5921" width="0" style="453" hidden="1" customWidth="1"/>
    <col min="5922" max="5922" width="9" style="453"/>
    <col min="5923" max="5923" width="10.875" style="453" bestFit="1" customWidth="1"/>
    <col min="5924" max="6144" width="9" style="453"/>
    <col min="6145" max="6145" width="3.875" style="453" customWidth="1"/>
    <col min="6146" max="6147" width="0" style="453" hidden="1" customWidth="1"/>
    <col min="6148" max="6148" width="5.125" style="453" customWidth="1"/>
    <col min="6149" max="6149" width="37.125" style="453" customWidth="1"/>
    <col min="6150" max="6150" width="7.25" style="453" customWidth="1"/>
    <col min="6151" max="6151" width="7" style="453" customWidth="1"/>
    <col min="6152" max="6152" width="11.625" style="453" customWidth="1"/>
    <col min="6153" max="6153" width="11.625" style="453" bestFit="1" customWidth="1"/>
    <col min="6154" max="6154" width="8" style="453" customWidth="1"/>
    <col min="6155" max="6155" width="10.25" style="453" customWidth="1"/>
    <col min="6156" max="6156" width="9.75" style="453" customWidth="1"/>
    <col min="6157" max="6157" width="10.25" style="453" customWidth="1"/>
    <col min="6158" max="6160" width="10.375" style="453" customWidth="1"/>
    <col min="6161" max="6161" width="9.125" style="453" customWidth="1"/>
    <col min="6162" max="6162" width="12.125" style="453" bestFit="1" customWidth="1"/>
    <col min="6163" max="6165" width="9.125" style="453" customWidth="1"/>
    <col min="6166" max="6166" width="10.25" style="453" bestFit="1" customWidth="1"/>
    <col min="6167" max="6169" width="9.125" style="453" customWidth="1"/>
    <col min="6170" max="6170" width="10.25" style="453" bestFit="1" customWidth="1"/>
    <col min="6171" max="6171" width="18.25" style="453" customWidth="1"/>
    <col min="6172" max="6177" width="0" style="453" hidden="1" customWidth="1"/>
    <col min="6178" max="6178" width="9" style="453"/>
    <col min="6179" max="6179" width="10.875" style="453" bestFit="1" customWidth="1"/>
    <col min="6180" max="6400" width="9" style="453"/>
    <col min="6401" max="6401" width="3.875" style="453" customWidth="1"/>
    <col min="6402" max="6403" width="0" style="453" hidden="1" customWidth="1"/>
    <col min="6404" max="6404" width="5.125" style="453" customWidth="1"/>
    <col min="6405" max="6405" width="37.125" style="453" customWidth="1"/>
    <col min="6406" max="6406" width="7.25" style="453" customWidth="1"/>
    <col min="6407" max="6407" width="7" style="453" customWidth="1"/>
    <col min="6408" max="6408" width="11.625" style="453" customWidth="1"/>
    <col min="6409" max="6409" width="11.625" style="453" bestFit="1" customWidth="1"/>
    <col min="6410" max="6410" width="8" style="453" customWidth="1"/>
    <col min="6411" max="6411" width="10.25" style="453" customWidth="1"/>
    <col min="6412" max="6412" width="9.75" style="453" customWidth="1"/>
    <col min="6413" max="6413" width="10.25" style="453" customWidth="1"/>
    <col min="6414" max="6416" width="10.375" style="453" customWidth="1"/>
    <col min="6417" max="6417" width="9.125" style="453" customWidth="1"/>
    <col min="6418" max="6418" width="12.125" style="453" bestFit="1" customWidth="1"/>
    <col min="6419" max="6421" width="9.125" style="453" customWidth="1"/>
    <col min="6422" max="6422" width="10.25" style="453" bestFit="1" customWidth="1"/>
    <col min="6423" max="6425" width="9.125" style="453" customWidth="1"/>
    <col min="6426" max="6426" width="10.25" style="453" bestFit="1" customWidth="1"/>
    <col min="6427" max="6427" width="18.25" style="453" customWidth="1"/>
    <col min="6428" max="6433" width="0" style="453" hidden="1" customWidth="1"/>
    <col min="6434" max="6434" width="9" style="453"/>
    <col min="6435" max="6435" width="10.875" style="453" bestFit="1" customWidth="1"/>
    <col min="6436" max="6656" width="9" style="453"/>
    <col min="6657" max="6657" width="3.875" style="453" customWidth="1"/>
    <col min="6658" max="6659" width="0" style="453" hidden="1" customWidth="1"/>
    <col min="6660" max="6660" width="5.125" style="453" customWidth="1"/>
    <col min="6661" max="6661" width="37.125" style="453" customWidth="1"/>
    <col min="6662" max="6662" width="7.25" style="453" customWidth="1"/>
    <col min="6663" max="6663" width="7" style="453" customWidth="1"/>
    <col min="6664" max="6664" width="11.625" style="453" customWidth="1"/>
    <col min="6665" max="6665" width="11.625" style="453" bestFit="1" customWidth="1"/>
    <col min="6666" max="6666" width="8" style="453" customWidth="1"/>
    <col min="6667" max="6667" width="10.25" style="453" customWidth="1"/>
    <col min="6668" max="6668" width="9.75" style="453" customWidth="1"/>
    <col min="6669" max="6669" width="10.25" style="453" customWidth="1"/>
    <col min="6670" max="6672" width="10.375" style="453" customWidth="1"/>
    <col min="6673" max="6673" width="9.125" style="453" customWidth="1"/>
    <col min="6674" max="6674" width="12.125" style="453" bestFit="1" customWidth="1"/>
    <col min="6675" max="6677" width="9.125" style="453" customWidth="1"/>
    <col min="6678" max="6678" width="10.25" style="453" bestFit="1" customWidth="1"/>
    <col min="6679" max="6681" width="9.125" style="453" customWidth="1"/>
    <col min="6682" max="6682" width="10.25" style="453" bestFit="1" customWidth="1"/>
    <col min="6683" max="6683" width="18.25" style="453" customWidth="1"/>
    <col min="6684" max="6689" width="0" style="453" hidden="1" customWidth="1"/>
    <col min="6690" max="6690" width="9" style="453"/>
    <col min="6691" max="6691" width="10.875" style="453" bestFit="1" customWidth="1"/>
    <col min="6692" max="6912" width="9" style="453"/>
    <col min="6913" max="6913" width="3.875" style="453" customWidth="1"/>
    <col min="6914" max="6915" width="0" style="453" hidden="1" customWidth="1"/>
    <col min="6916" max="6916" width="5.125" style="453" customWidth="1"/>
    <col min="6917" max="6917" width="37.125" style="453" customWidth="1"/>
    <col min="6918" max="6918" width="7.25" style="453" customWidth="1"/>
    <col min="6919" max="6919" width="7" style="453" customWidth="1"/>
    <col min="6920" max="6920" width="11.625" style="453" customWidth="1"/>
    <col min="6921" max="6921" width="11.625" style="453" bestFit="1" customWidth="1"/>
    <col min="6922" max="6922" width="8" style="453" customWidth="1"/>
    <col min="6923" max="6923" width="10.25" style="453" customWidth="1"/>
    <col min="6924" max="6924" width="9.75" style="453" customWidth="1"/>
    <col min="6925" max="6925" width="10.25" style="453" customWidth="1"/>
    <col min="6926" max="6928" width="10.375" style="453" customWidth="1"/>
    <col min="6929" max="6929" width="9.125" style="453" customWidth="1"/>
    <col min="6930" max="6930" width="12.125" style="453" bestFit="1" customWidth="1"/>
    <col min="6931" max="6933" width="9.125" style="453" customWidth="1"/>
    <col min="6934" max="6934" width="10.25" style="453" bestFit="1" customWidth="1"/>
    <col min="6935" max="6937" width="9.125" style="453" customWidth="1"/>
    <col min="6938" max="6938" width="10.25" style="453" bestFit="1" customWidth="1"/>
    <col min="6939" max="6939" width="18.25" style="453" customWidth="1"/>
    <col min="6940" max="6945" width="0" style="453" hidden="1" customWidth="1"/>
    <col min="6946" max="6946" width="9" style="453"/>
    <col min="6947" max="6947" width="10.875" style="453" bestFit="1" customWidth="1"/>
    <col min="6948" max="7168" width="9" style="453"/>
    <col min="7169" max="7169" width="3.875" style="453" customWidth="1"/>
    <col min="7170" max="7171" width="0" style="453" hidden="1" customWidth="1"/>
    <col min="7172" max="7172" width="5.125" style="453" customWidth="1"/>
    <col min="7173" max="7173" width="37.125" style="453" customWidth="1"/>
    <col min="7174" max="7174" width="7.25" style="453" customWidth="1"/>
    <col min="7175" max="7175" width="7" style="453" customWidth="1"/>
    <col min="7176" max="7176" width="11.625" style="453" customWidth="1"/>
    <col min="7177" max="7177" width="11.625" style="453" bestFit="1" customWidth="1"/>
    <col min="7178" max="7178" width="8" style="453" customWidth="1"/>
    <col min="7179" max="7179" width="10.25" style="453" customWidth="1"/>
    <col min="7180" max="7180" width="9.75" style="453" customWidth="1"/>
    <col min="7181" max="7181" width="10.25" style="453" customWidth="1"/>
    <col min="7182" max="7184" width="10.375" style="453" customWidth="1"/>
    <col min="7185" max="7185" width="9.125" style="453" customWidth="1"/>
    <col min="7186" max="7186" width="12.125" style="453" bestFit="1" customWidth="1"/>
    <col min="7187" max="7189" width="9.125" style="453" customWidth="1"/>
    <col min="7190" max="7190" width="10.25" style="453" bestFit="1" customWidth="1"/>
    <col min="7191" max="7193" width="9.125" style="453" customWidth="1"/>
    <col min="7194" max="7194" width="10.25" style="453" bestFit="1" customWidth="1"/>
    <col min="7195" max="7195" width="18.25" style="453" customWidth="1"/>
    <col min="7196" max="7201" width="0" style="453" hidden="1" customWidth="1"/>
    <col min="7202" max="7202" width="9" style="453"/>
    <col min="7203" max="7203" width="10.875" style="453" bestFit="1" customWidth="1"/>
    <col min="7204" max="7424" width="9" style="453"/>
    <col min="7425" max="7425" width="3.875" style="453" customWidth="1"/>
    <col min="7426" max="7427" width="0" style="453" hidden="1" customWidth="1"/>
    <col min="7428" max="7428" width="5.125" style="453" customWidth="1"/>
    <col min="7429" max="7429" width="37.125" style="453" customWidth="1"/>
    <col min="7430" max="7430" width="7.25" style="453" customWidth="1"/>
    <col min="7431" max="7431" width="7" style="453" customWidth="1"/>
    <col min="7432" max="7432" width="11.625" style="453" customWidth="1"/>
    <col min="7433" max="7433" width="11.625" style="453" bestFit="1" customWidth="1"/>
    <col min="7434" max="7434" width="8" style="453" customWidth="1"/>
    <col min="7435" max="7435" width="10.25" style="453" customWidth="1"/>
    <col min="7436" max="7436" width="9.75" style="453" customWidth="1"/>
    <col min="7437" max="7437" width="10.25" style="453" customWidth="1"/>
    <col min="7438" max="7440" width="10.375" style="453" customWidth="1"/>
    <col min="7441" max="7441" width="9.125" style="453" customWidth="1"/>
    <col min="7442" max="7442" width="12.125" style="453" bestFit="1" customWidth="1"/>
    <col min="7443" max="7445" width="9.125" style="453" customWidth="1"/>
    <col min="7446" max="7446" width="10.25" style="453" bestFit="1" customWidth="1"/>
    <col min="7447" max="7449" width="9.125" style="453" customWidth="1"/>
    <col min="7450" max="7450" width="10.25" style="453" bestFit="1" customWidth="1"/>
    <col min="7451" max="7451" width="18.25" style="453" customWidth="1"/>
    <col min="7452" max="7457" width="0" style="453" hidden="1" customWidth="1"/>
    <col min="7458" max="7458" width="9" style="453"/>
    <col min="7459" max="7459" width="10.875" style="453" bestFit="1" customWidth="1"/>
    <col min="7460" max="7680" width="9" style="453"/>
    <col min="7681" max="7681" width="3.875" style="453" customWidth="1"/>
    <col min="7682" max="7683" width="0" style="453" hidden="1" customWidth="1"/>
    <col min="7684" max="7684" width="5.125" style="453" customWidth="1"/>
    <col min="7685" max="7685" width="37.125" style="453" customWidth="1"/>
    <col min="7686" max="7686" width="7.25" style="453" customWidth="1"/>
    <col min="7687" max="7687" width="7" style="453" customWidth="1"/>
    <col min="7688" max="7688" width="11.625" style="453" customWidth="1"/>
    <col min="7689" max="7689" width="11.625" style="453" bestFit="1" customWidth="1"/>
    <col min="7690" max="7690" width="8" style="453" customWidth="1"/>
    <col min="7691" max="7691" width="10.25" style="453" customWidth="1"/>
    <col min="7692" max="7692" width="9.75" style="453" customWidth="1"/>
    <col min="7693" max="7693" width="10.25" style="453" customWidth="1"/>
    <col min="7694" max="7696" width="10.375" style="453" customWidth="1"/>
    <col min="7697" max="7697" width="9.125" style="453" customWidth="1"/>
    <col min="7698" max="7698" width="12.125" style="453" bestFit="1" customWidth="1"/>
    <col min="7699" max="7701" width="9.125" style="453" customWidth="1"/>
    <col min="7702" max="7702" width="10.25" style="453" bestFit="1" customWidth="1"/>
    <col min="7703" max="7705" width="9.125" style="453" customWidth="1"/>
    <col min="7706" max="7706" width="10.25" style="453" bestFit="1" customWidth="1"/>
    <col min="7707" max="7707" width="18.25" style="453" customWidth="1"/>
    <col min="7708" max="7713" width="0" style="453" hidden="1" customWidth="1"/>
    <col min="7714" max="7714" width="9" style="453"/>
    <col min="7715" max="7715" width="10.875" style="453" bestFit="1" customWidth="1"/>
    <col min="7716" max="7936" width="9" style="453"/>
    <col min="7937" max="7937" width="3.875" style="453" customWidth="1"/>
    <col min="7938" max="7939" width="0" style="453" hidden="1" customWidth="1"/>
    <col min="7940" max="7940" width="5.125" style="453" customWidth="1"/>
    <col min="7941" max="7941" width="37.125" style="453" customWidth="1"/>
    <col min="7942" max="7942" width="7.25" style="453" customWidth="1"/>
    <col min="7943" max="7943" width="7" style="453" customWidth="1"/>
    <col min="7944" max="7944" width="11.625" style="453" customWidth="1"/>
    <col min="7945" max="7945" width="11.625" style="453" bestFit="1" customWidth="1"/>
    <col min="7946" max="7946" width="8" style="453" customWidth="1"/>
    <col min="7947" max="7947" width="10.25" style="453" customWidth="1"/>
    <col min="7948" max="7948" width="9.75" style="453" customWidth="1"/>
    <col min="7949" max="7949" width="10.25" style="453" customWidth="1"/>
    <col min="7950" max="7952" width="10.375" style="453" customWidth="1"/>
    <col min="7953" max="7953" width="9.125" style="453" customWidth="1"/>
    <col min="7954" max="7954" width="12.125" style="453" bestFit="1" customWidth="1"/>
    <col min="7955" max="7957" width="9.125" style="453" customWidth="1"/>
    <col min="7958" max="7958" width="10.25" style="453" bestFit="1" customWidth="1"/>
    <col min="7959" max="7961" width="9.125" style="453" customWidth="1"/>
    <col min="7962" max="7962" width="10.25" style="453" bestFit="1" customWidth="1"/>
    <col min="7963" max="7963" width="18.25" style="453" customWidth="1"/>
    <col min="7964" max="7969" width="0" style="453" hidden="1" customWidth="1"/>
    <col min="7970" max="7970" width="9" style="453"/>
    <col min="7971" max="7971" width="10.875" style="453" bestFit="1" customWidth="1"/>
    <col min="7972" max="8192" width="9" style="453"/>
    <col min="8193" max="8193" width="3.875" style="453" customWidth="1"/>
    <col min="8194" max="8195" width="0" style="453" hidden="1" customWidth="1"/>
    <col min="8196" max="8196" width="5.125" style="453" customWidth="1"/>
    <col min="8197" max="8197" width="37.125" style="453" customWidth="1"/>
    <col min="8198" max="8198" width="7.25" style="453" customWidth="1"/>
    <col min="8199" max="8199" width="7" style="453" customWidth="1"/>
    <col min="8200" max="8200" width="11.625" style="453" customWidth="1"/>
    <col min="8201" max="8201" width="11.625" style="453" bestFit="1" customWidth="1"/>
    <col min="8202" max="8202" width="8" style="453" customWidth="1"/>
    <col min="8203" max="8203" width="10.25" style="453" customWidth="1"/>
    <col min="8204" max="8204" width="9.75" style="453" customWidth="1"/>
    <col min="8205" max="8205" width="10.25" style="453" customWidth="1"/>
    <col min="8206" max="8208" width="10.375" style="453" customWidth="1"/>
    <col min="8209" max="8209" width="9.125" style="453" customWidth="1"/>
    <col min="8210" max="8210" width="12.125" style="453" bestFit="1" customWidth="1"/>
    <col min="8211" max="8213" width="9.125" style="453" customWidth="1"/>
    <col min="8214" max="8214" width="10.25" style="453" bestFit="1" customWidth="1"/>
    <col min="8215" max="8217" width="9.125" style="453" customWidth="1"/>
    <col min="8218" max="8218" width="10.25" style="453" bestFit="1" customWidth="1"/>
    <col min="8219" max="8219" width="18.25" style="453" customWidth="1"/>
    <col min="8220" max="8225" width="0" style="453" hidden="1" customWidth="1"/>
    <col min="8226" max="8226" width="9" style="453"/>
    <col min="8227" max="8227" width="10.875" style="453" bestFit="1" customWidth="1"/>
    <col min="8228" max="8448" width="9" style="453"/>
    <col min="8449" max="8449" width="3.875" style="453" customWidth="1"/>
    <col min="8450" max="8451" width="0" style="453" hidden="1" customWidth="1"/>
    <col min="8452" max="8452" width="5.125" style="453" customWidth="1"/>
    <col min="8453" max="8453" width="37.125" style="453" customWidth="1"/>
    <col min="8454" max="8454" width="7.25" style="453" customWidth="1"/>
    <col min="8455" max="8455" width="7" style="453" customWidth="1"/>
    <col min="8456" max="8456" width="11.625" style="453" customWidth="1"/>
    <col min="8457" max="8457" width="11.625" style="453" bestFit="1" customWidth="1"/>
    <col min="8458" max="8458" width="8" style="453" customWidth="1"/>
    <col min="8459" max="8459" width="10.25" style="453" customWidth="1"/>
    <col min="8460" max="8460" width="9.75" style="453" customWidth="1"/>
    <col min="8461" max="8461" width="10.25" style="453" customWidth="1"/>
    <col min="8462" max="8464" width="10.375" style="453" customWidth="1"/>
    <col min="8465" max="8465" width="9.125" style="453" customWidth="1"/>
    <col min="8466" max="8466" width="12.125" style="453" bestFit="1" customWidth="1"/>
    <col min="8467" max="8469" width="9.125" style="453" customWidth="1"/>
    <col min="8470" max="8470" width="10.25" style="453" bestFit="1" customWidth="1"/>
    <col min="8471" max="8473" width="9.125" style="453" customWidth="1"/>
    <col min="8474" max="8474" width="10.25" style="453" bestFit="1" customWidth="1"/>
    <col min="8475" max="8475" width="18.25" style="453" customWidth="1"/>
    <col min="8476" max="8481" width="0" style="453" hidden="1" customWidth="1"/>
    <col min="8482" max="8482" width="9" style="453"/>
    <col min="8483" max="8483" width="10.875" style="453" bestFit="1" customWidth="1"/>
    <col min="8484" max="8704" width="9" style="453"/>
    <col min="8705" max="8705" width="3.875" style="453" customWidth="1"/>
    <col min="8706" max="8707" width="0" style="453" hidden="1" customWidth="1"/>
    <col min="8708" max="8708" width="5.125" style="453" customWidth="1"/>
    <col min="8709" max="8709" width="37.125" style="453" customWidth="1"/>
    <col min="8710" max="8710" width="7.25" style="453" customWidth="1"/>
    <col min="8711" max="8711" width="7" style="453" customWidth="1"/>
    <col min="8712" max="8712" width="11.625" style="453" customWidth="1"/>
    <col min="8713" max="8713" width="11.625" style="453" bestFit="1" customWidth="1"/>
    <col min="8714" max="8714" width="8" style="453" customWidth="1"/>
    <col min="8715" max="8715" width="10.25" style="453" customWidth="1"/>
    <col min="8716" max="8716" width="9.75" style="453" customWidth="1"/>
    <col min="8717" max="8717" width="10.25" style="453" customWidth="1"/>
    <col min="8718" max="8720" width="10.375" style="453" customWidth="1"/>
    <col min="8721" max="8721" width="9.125" style="453" customWidth="1"/>
    <col min="8722" max="8722" width="12.125" style="453" bestFit="1" customWidth="1"/>
    <col min="8723" max="8725" width="9.125" style="453" customWidth="1"/>
    <col min="8726" max="8726" width="10.25" style="453" bestFit="1" customWidth="1"/>
    <col min="8727" max="8729" width="9.125" style="453" customWidth="1"/>
    <col min="8730" max="8730" width="10.25" style="453" bestFit="1" customWidth="1"/>
    <col min="8731" max="8731" width="18.25" style="453" customWidth="1"/>
    <col min="8732" max="8737" width="0" style="453" hidden="1" customWidth="1"/>
    <col min="8738" max="8738" width="9" style="453"/>
    <col min="8739" max="8739" width="10.875" style="453" bestFit="1" customWidth="1"/>
    <col min="8740" max="8960" width="9" style="453"/>
    <col min="8961" max="8961" width="3.875" style="453" customWidth="1"/>
    <col min="8962" max="8963" width="0" style="453" hidden="1" customWidth="1"/>
    <col min="8964" max="8964" width="5.125" style="453" customWidth="1"/>
    <col min="8965" max="8965" width="37.125" style="453" customWidth="1"/>
    <col min="8966" max="8966" width="7.25" style="453" customWidth="1"/>
    <col min="8967" max="8967" width="7" style="453" customWidth="1"/>
    <col min="8968" max="8968" width="11.625" style="453" customWidth="1"/>
    <col min="8969" max="8969" width="11.625" style="453" bestFit="1" customWidth="1"/>
    <col min="8970" max="8970" width="8" style="453" customWidth="1"/>
    <col min="8971" max="8971" width="10.25" style="453" customWidth="1"/>
    <col min="8972" max="8972" width="9.75" style="453" customWidth="1"/>
    <col min="8973" max="8973" width="10.25" style="453" customWidth="1"/>
    <col min="8974" max="8976" width="10.375" style="453" customWidth="1"/>
    <col min="8977" max="8977" width="9.125" style="453" customWidth="1"/>
    <col min="8978" max="8978" width="12.125" style="453" bestFit="1" customWidth="1"/>
    <col min="8979" max="8981" width="9.125" style="453" customWidth="1"/>
    <col min="8982" max="8982" width="10.25" style="453" bestFit="1" customWidth="1"/>
    <col min="8983" max="8985" width="9.125" style="453" customWidth="1"/>
    <col min="8986" max="8986" width="10.25" style="453" bestFit="1" customWidth="1"/>
    <col min="8987" max="8987" width="18.25" style="453" customWidth="1"/>
    <col min="8988" max="8993" width="0" style="453" hidden="1" customWidth="1"/>
    <col min="8994" max="8994" width="9" style="453"/>
    <col min="8995" max="8995" width="10.875" style="453" bestFit="1" customWidth="1"/>
    <col min="8996" max="9216" width="9" style="453"/>
    <col min="9217" max="9217" width="3.875" style="453" customWidth="1"/>
    <col min="9218" max="9219" width="0" style="453" hidden="1" customWidth="1"/>
    <col min="9220" max="9220" width="5.125" style="453" customWidth="1"/>
    <col min="9221" max="9221" width="37.125" style="453" customWidth="1"/>
    <col min="9222" max="9222" width="7.25" style="453" customWidth="1"/>
    <col min="9223" max="9223" width="7" style="453" customWidth="1"/>
    <col min="9224" max="9224" width="11.625" style="453" customWidth="1"/>
    <col min="9225" max="9225" width="11.625" style="453" bestFit="1" customWidth="1"/>
    <col min="9226" max="9226" width="8" style="453" customWidth="1"/>
    <col min="9227" max="9227" width="10.25" style="453" customWidth="1"/>
    <col min="9228" max="9228" width="9.75" style="453" customWidth="1"/>
    <col min="9229" max="9229" width="10.25" style="453" customWidth="1"/>
    <col min="9230" max="9232" width="10.375" style="453" customWidth="1"/>
    <col min="9233" max="9233" width="9.125" style="453" customWidth="1"/>
    <col min="9234" max="9234" width="12.125" style="453" bestFit="1" customWidth="1"/>
    <col min="9235" max="9237" width="9.125" style="453" customWidth="1"/>
    <col min="9238" max="9238" width="10.25" style="453" bestFit="1" customWidth="1"/>
    <col min="9239" max="9241" width="9.125" style="453" customWidth="1"/>
    <col min="9242" max="9242" width="10.25" style="453" bestFit="1" customWidth="1"/>
    <col min="9243" max="9243" width="18.25" style="453" customWidth="1"/>
    <col min="9244" max="9249" width="0" style="453" hidden="1" customWidth="1"/>
    <col min="9250" max="9250" width="9" style="453"/>
    <col min="9251" max="9251" width="10.875" style="453" bestFit="1" customWidth="1"/>
    <col min="9252" max="9472" width="9" style="453"/>
    <col min="9473" max="9473" width="3.875" style="453" customWidth="1"/>
    <col min="9474" max="9475" width="0" style="453" hidden="1" customWidth="1"/>
    <col min="9476" max="9476" width="5.125" style="453" customWidth="1"/>
    <col min="9477" max="9477" width="37.125" style="453" customWidth="1"/>
    <col min="9478" max="9478" width="7.25" style="453" customWidth="1"/>
    <col min="9479" max="9479" width="7" style="453" customWidth="1"/>
    <col min="9480" max="9480" width="11.625" style="453" customWidth="1"/>
    <col min="9481" max="9481" width="11.625" style="453" bestFit="1" customWidth="1"/>
    <col min="9482" max="9482" width="8" style="453" customWidth="1"/>
    <col min="9483" max="9483" width="10.25" style="453" customWidth="1"/>
    <col min="9484" max="9484" width="9.75" style="453" customWidth="1"/>
    <col min="9485" max="9485" width="10.25" style="453" customWidth="1"/>
    <col min="9486" max="9488" width="10.375" style="453" customWidth="1"/>
    <col min="9489" max="9489" width="9.125" style="453" customWidth="1"/>
    <col min="9490" max="9490" width="12.125" style="453" bestFit="1" customWidth="1"/>
    <col min="9491" max="9493" width="9.125" style="453" customWidth="1"/>
    <col min="9494" max="9494" width="10.25" style="453" bestFit="1" customWidth="1"/>
    <col min="9495" max="9497" width="9.125" style="453" customWidth="1"/>
    <col min="9498" max="9498" width="10.25" style="453" bestFit="1" customWidth="1"/>
    <col min="9499" max="9499" width="18.25" style="453" customWidth="1"/>
    <col min="9500" max="9505" width="0" style="453" hidden="1" customWidth="1"/>
    <col min="9506" max="9506" width="9" style="453"/>
    <col min="9507" max="9507" width="10.875" style="453" bestFit="1" customWidth="1"/>
    <col min="9508" max="9728" width="9" style="453"/>
    <col min="9729" max="9729" width="3.875" style="453" customWidth="1"/>
    <col min="9730" max="9731" width="0" style="453" hidden="1" customWidth="1"/>
    <col min="9732" max="9732" width="5.125" style="453" customWidth="1"/>
    <col min="9733" max="9733" width="37.125" style="453" customWidth="1"/>
    <col min="9734" max="9734" width="7.25" style="453" customWidth="1"/>
    <col min="9735" max="9735" width="7" style="453" customWidth="1"/>
    <col min="9736" max="9736" width="11.625" style="453" customWidth="1"/>
    <col min="9737" max="9737" width="11.625" style="453" bestFit="1" customWidth="1"/>
    <col min="9738" max="9738" width="8" style="453" customWidth="1"/>
    <col min="9739" max="9739" width="10.25" style="453" customWidth="1"/>
    <col min="9740" max="9740" width="9.75" style="453" customWidth="1"/>
    <col min="9741" max="9741" width="10.25" style="453" customWidth="1"/>
    <col min="9742" max="9744" width="10.375" style="453" customWidth="1"/>
    <col min="9745" max="9745" width="9.125" style="453" customWidth="1"/>
    <col min="9746" max="9746" width="12.125" style="453" bestFit="1" customWidth="1"/>
    <col min="9747" max="9749" width="9.125" style="453" customWidth="1"/>
    <col min="9750" max="9750" width="10.25" style="453" bestFit="1" customWidth="1"/>
    <col min="9751" max="9753" width="9.125" style="453" customWidth="1"/>
    <col min="9754" max="9754" width="10.25" style="453" bestFit="1" customWidth="1"/>
    <col min="9755" max="9755" width="18.25" style="453" customWidth="1"/>
    <col min="9756" max="9761" width="0" style="453" hidden="1" customWidth="1"/>
    <col min="9762" max="9762" width="9" style="453"/>
    <col min="9763" max="9763" width="10.875" style="453" bestFit="1" customWidth="1"/>
    <col min="9764" max="9984" width="9" style="453"/>
    <col min="9985" max="9985" width="3.875" style="453" customWidth="1"/>
    <col min="9986" max="9987" width="0" style="453" hidden="1" customWidth="1"/>
    <col min="9988" max="9988" width="5.125" style="453" customWidth="1"/>
    <col min="9989" max="9989" width="37.125" style="453" customWidth="1"/>
    <col min="9990" max="9990" width="7.25" style="453" customWidth="1"/>
    <col min="9991" max="9991" width="7" style="453" customWidth="1"/>
    <col min="9992" max="9992" width="11.625" style="453" customWidth="1"/>
    <col min="9993" max="9993" width="11.625" style="453" bestFit="1" customWidth="1"/>
    <col min="9994" max="9994" width="8" style="453" customWidth="1"/>
    <col min="9995" max="9995" width="10.25" style="453" customWidth="1"/>
    <col min="9996" max="9996" width="9.75" style="453" customWidth="1"/>
    <col min="9997" max="9997" width="10.25" style="453" customWidth="1"/>
    <col min="9998" max="10000" width="10.375" style="453" customWidth="1"/>
    <col min="10001" max="10001" width="9.125" style="453" customWidth="1"/>
    <col min="10002" max="10002" width="12.125" style="453" bestFit="1" customWidth="1"/>
    <col min="10003" max="10005" width="9.125" style="453" customWidth="1"/>
    <col min="10006" max="10006" width="10.25" style="453" bestFit="1" customWidth="1"/>
    <col min="10007" max="10009" width="9.125" style="453" customWidth="1"/>
    <col min="10010" max="10010" width="10.25" style="453" bestFit="1" customWidth="1"/>
    <col min="10011" max="10011" width="18.25" style="453" customWidth="1"/>
    <col min="10012" max="10017" width="0" style="453" hidden="1" customWidth="1"/>
    <col min="10018" max="10018" width="9" style="453"/>
    <col min="10019" max="10019" width="10.875" style="453" bestFit="1" customWidth="1"/>
    <col min="10020" max="10240" width="9" style="453"/>
    <col min="10241" max="10241" width="3.875" style="453" customWidth="1"/>
    <col min="10242" max="10243" width="0" style="453" hidden="1" customWidth="1"/>
    <col min="10244" max="10244" width="5.125" style="453" customWidth="1"/>
    <col min="10245" max="10245" width="37.125" style="453" customWidth="1"/>
    <col min="10246" max="10246" width="7.25" style="453" customWidth="1"/>
    <col min="10247" max="10247" width="7" style="453" customWidth="1"/>
    <col min="10248" max="10248" width="11.625" style="453" customWidth="1"/>
    <col min="10249" max="10249" width="11.625" style="453" bestFit="1" customWidth="1"/>
    <col min="10250" max="10250" width="8" style="453" customWidth="1"/>
    <col min="10251" max="10251" width="10.25" style="453" customWidth="1"/>
    <col min="10252" max="10252" width="9.75" style="453" customWidth="1"/>
    <col min="10253" max="10253" width="10.25" style="453" customWidth="1"/>
    <col min="10254" max="10256" width="10.375" style="453" customWidth="1"/>
    <col min="10257" max="10257" width="9.125" style="453" customWidth="1"/>
    <col min="10258" max="10258" width="12.125" style="453" bestFit="1" customWidth="1"/>
    <col min="10259" max="10261" width="9.125" style="453" customWidth="1"/>
    <col min="10262" max="10262" width="10.25" style="453" bestFit="1" customWidth="1"/>
    <col min="10263" max="10265" width="9.125" style="453" customWidth="1"/>
    <col min="10266" max="10266" width="10.25" style="453" bestFit="1" customWidth="1"/>
    <col min="10267" max="10267" width="18.25" style="453" customWidth="1"/>
    <col min="10268" max="10273" width="0" style="453" hidden="1" customWidth="1"/>
    <col min="10274" max="10274" width="9" style="453"/>
    <col min="10275" max="10275" width="10.875" style="453" bestFit="1" customWidth="1"/>
    <col min="10276" max="10496" width="9" style="453"/>
    <col min="10497" max="10497" width="3.875" style="453" customWidth="1"/>
    <col min="10498" max="10499" width="0" style="453" hidden="1" customWidth="1"/>
    <col min="10500" max="10500" width="5.125" style="453" customWidth="1"/>
    <col min="10501" max="10501" width="37.125" style="453" customWidth="1"/>
    <col min="10502" max="10502" width="7.25" style="453" customWidth="1"/>
    <col min="10503" max="10503" width="7" style="453" customWidth="1"/>
    <col min="10504" max="10504" width="11.625" style="453" customWidth="1"/>
    <col min="10505" max="10505" width="11.625" style="453" bestFit="1" customWidth="1"/>
    <col min="10506" max="10506" width="8" style="453" customWidth="1"/>
    <col min="10507" max="10507" width="10.25" style="453" customWidth="1"/>
    <col min="10508" max="10508" width="9.75" style="453" customWidth="1"/>
    <col min="10509" max="10509" width="10.25" style="453" customWidth="1"/>
    <col min="10510" max="10512" width="10.375" style="453" customWidth="1"/>
    <col min="10513" max="10513" width="9.125" style="453" customWidth="1"/>
    <col min="10514" max="10514" width="12.125" style="453" bestFit="1" customWidth="1"/>
    <col min="10515" max="10517" width="9.125" style="453" customWidth="1"/>
    <col min="10518" max="10518" width="10.25" style="453" bestFit="1" customWidth="1"/>
    <col min="10519" max="10521" width="9.125" style="453" customWidth="1"/>
    <col min="10522" max="10522" width="10.25" style="453" bestFit="1" customWidth="1"/>
    <col min="10523" max="10523" width="18.25" style="453" customWidth="1"/>
    <col min="10524" max="10529" width="0" style="453" hidden="1" customWidth="1"/>
    <col min="10530" max="10530" width="9" style="453"/>
    <col min="10531" max="10531" width="10.875" style="453" bestFit="1" customWidth="1"/>
    <col min="10532" max="10752" width="9" style="453"/>
    <col min="10753" max="10753" width="3.875" style="453" customWidth="1"/>
    <col min="10754" max="10755" width="0" style="453" hidden="1" customWidth="1"/>
    <col min="10756" max="10756" width="5.125" style="453" customWidth="1"/>
    <col min="10757" max="10757" width="37.125" style="453" customWidth="1"/>
    <col min="10758" max="10758" width="7.25" style="453" customWidth="1"/>
    <col min="10759" max="10759" width="7" style="453" customWidth="1"/>
    <col min="10760" max="10760" width="11.625" style="453" customWidth="1"/>
    <col min="10761" max="10761" width="11.625" style="453" bestFit="1" customWidth="1"/>
    <col min="10762" max="10762" width="8" style="453" customWidth="1"/>
    <col min="10763" max="10763" width="10.25" style="453" customWidth="1"/>
    <col min="10764" max="10764" width="9.75" style="453" customWidth="1"/>
    <col min="10765" max="10765" width="10.25" style="453" customWidth="1"/>
    <col min="10766" max="10768" width="10.375" style="453" customWidth="1"/>
    <col min="10769" max="10769" width="9.125" style="453" customWidth="1"/>
    <col min="10770" max="10770" width="12.125" style="453" bestFit="1" customWidth="1"/>
    <col min="10771" max="10773" width="9.125" style="453" customWidth="1"/>
    <col min="10774" max="10774" width="10.25" style="453" bestFit="1" customWidth="1"/>
    <col min="10775" max="10777" width="9.125" style="453" customWidth="1"/>
    <col min="10778" max="10778" width="10.25" style="453" bestFit="1" customWidth="1"/>
    <col min="10779" max="10779" width="18.25" style="453" customWidth="1"/>
    <col min="10780" max="10785" width="0" style="453" hidden="1" customWidth="1"/>
    <col min="10786" max="10786" width="9" style="453"/>
    <col min="10787" max="10787" width="10.875" style="453" bestFit="1" customWidth="1"/>
    <col min="10788" max="11008" width="9" style="453"/>
    <col min="11009" max="11009" width="3.875" style="453" customWidth="1"/>
    <col min="11010" max="11011" width="0" style="453" hidden="1" customWidth="1"/>
    <col min="11012" max="11012" width="5.125" style="453" customWidth="1"/>
    <col min="11013" max="11013" width="37.125" style="453" customWidth="1"/>
    <col min="11014" max="11014" width="7.25" style="453" customWidth="1"/>
    <col min="11015" max="11015" width="7" style="453" customWidth="1"/>
    <col min="11016" max="11016" width="11.625" style="453" customWidth="1"/>
    <col min="11017" max="11017" width="11.625" style="453" bestFit="1" customWidth="1"/>
    <col min="11018" max="11018" width="8" style="453" customWidth="1"/>
    <col min="11019" max="11019" width="10.25" style="453" customWidth="1"/>
    <col min="11020" max="11020" width="9.75" style="453" customWidth="1"/>
    <col min="11021" max="11021" width="10.25" style="453" customWidth="1"/>
    <col min="11022" max="11024" width="10.375" style="453" customWidth="1"/>
    <col min="11025" max="11025" width="9.125" style="453" customWidth="1"/>
    <col min="11026" max="11026" width="12.125" style="453" bestFit="1" customWidth="1"/>
    <col min="11027" max="11029" width="9.125" style="453" customWidth="1"/>
    <col min="11030" max="11030" width="10.25" style="453" bestFit="1" customWidth="1"/>
    <col min="11031" max="11033" width="9.125" style="453" customWidth="1"/>
    <col min="11034" max="11034" width="10.25" style="453" bestFit="1" customWidth="1"/>
    <col min="11035" max="11035" width="18.25" style="453" customWidth="1"/>
    <col min="11036" max="11041" width="0" style="453" hidden="1" customWidth="1"/>
    <col min="11042" max="11042" width="9" style="453"/>
    <col min="11043" max="11043" width="10.875" style="453" bestFit="1" customWidth="1"/>
    <col min="11044" max="11264" width="9" style="453"/>
    <col min="11265" max="11265" width="3.875" style="453" customWidth="1"/>
    <col min="11266" max="11267" width="0" style="453" hidden="1" customWidth="1"/>
    <col min="11268" max="11268" width="5.125" style="453" customWidth="1"/>
    <col min="11269" max="11269" width="37.125" style="453" customWidth="1"/>
    <col min="11270" max="11270" width="7.25" style="453" customWidth="1"/>
    <col min="11271" max="11271" width="7" style="453" customWidth="1"/>
    <col min="11272" max="11272" width="11.625" style="453" customWidth="1"/>
    <col min="11273" max="11273" width="11.625" style="453" bestFit="1" customWidth="1"/>
    <col min="11274" max="11274" width="8" style="453" customWidth="1"/>
    <col min="11275" max="11275" width="10.25" style="453" customWidth="1"/>
    <col min="11276" max="11276" width="9.75" style="453" customWidth="1"/>
    <col min="11277" max="11277" width="10.25" style="453" customWidth="1"/>
    <col min="11278" max="11280" width="10.375" style="453" customWidth="1"/>
    <col min="11281" max="11281" width="9.125" style="453" customWidth="1"/>
    <col min="11282" max="11282" width="12.125" style="453" bestFit="1" customWidth="1"/>
    <col min="11283" max="11285" width="9.125" style="453" customWidth="1"/>
    <col min="11286" max="11286" width="10.25" style="453" bestFit="1" customWidth="1"/>
    <col min="11287" max="11289" width="9.125" style="453" customWidth="1"/>
    <col min="11290" max="11290" width="10.25" style="453" bestFit="1" customWidth="1"/>
    <col min="11291" max="11291" width="18.25" style="453" customWidth="1"/>
    <col min="11292" max="11297" width="0" style="453" hidden="1" customWidth="1"/>
    <col min="11298" max="11298" width="9" style="453"/>
    <col min="11299" max="11299" width="10.875" style="453" bestFit="1" customWidth="1"/>
    <col min="11300" max="11520" width="9" style="453"/>
    <col min="11521" max="11521" width="3.875" style="453" customWidth="1"/>
    <col min="11522" max="11523" width="0" style="453" hidden="1" customWidth="1"/>
    <col min="11524" max="11524" width="5.125" style="453" customWidth="1"/>
    <col min="11525" max="11525" width="37.125" style="453" customWidth="1"/>
    <col min="11526" max="11526" width="7.25" style="453" customWidth="1"/>
    <col min="11527" max="11527" width="7" style="453" customWidth="1"/>
    <col min="11528" max="11528" width="11.625" style="453" customWidth="1"/>
    <col min="11529" max="11529" width="11.625" style="453" bestFit="1" customWidth="1"/>
    <col min="11530" max="11530" width="8" style="453" customWidth="1"/>
    <col min="11531" max="11531" width="10.25" style="453" customWidth="1"/>
    <col min="11532" max="11532" width="9.75" style="453" customWidth="1"/>
    <col min="11533" max="11533" width="10.25" style="453" customWidth="1"/>
    <col min="11534" max="11536" width="10.375" style="453" customWidth="1"/>
    <col min="11537" max="11537" width="9.125" style="453" customWidth="1"/>
    <col min="11538" max="11538" width="12.125" style="453" bestFit="1" customWidth="1"/>
    <col min="11539" max="11541" width="9.125" style="453" customWidth="1"/>
    <col min="11542" max="11542" width="10.25" style="453" bestFit="1" customWidth="1"/>
    <col min="11543" max="11545" width="9.125" style="453" customWidth="1"/>
    <col min="11546" max="11546" width="10.25" style="453" bestFit="1" customWidth="1"/>
    <col min="11547" max="11547" width="18.25" style="453" customWidth="1"/>
    <col min="11548" max="11553" width="0" style="453" hidden="1" customWidth="1"/>
    <col min="11554" max="11554" width="9" style="453"/>
    <col min="11555" max="11555" width="10.875" style="453" bestFit="1" customWidth="1"/>
    <col min="11556" max="11776" width="9" style="453"/>
    <col min="11777" max="11777" width="3.875" style="453" customWidth="1"/>
    <col min="11778" max="11779" width="0" style="453" hidden="1" customWidth="1"/>
    <col min="11780" max="11780" width="5.125" style="453" customWidth="1"/>
    <col min="11781" max="11781" width="37.125" style="453" customWidth="1"/>
    <col min="11782" max="11782" width="7.25" style="453" customWidth="1"/>
    <col min="11783" max="11783" width="7" style="453" customWidth="1"/>
    <col min="11784" max="11784" width="11.625" style="453" customWidth="1"/>
    <col min="11785" max="11785" width="11.625" style="453" bestFit="1" customWidth="1"/>
    <col min="11786" max="11786" width="8" style="453" customWidth="1"/>
    <col min="11787" max="11787" width="10.25" style="453" customWidth="1"/>
    <col min="11788" max="11788" width="9.75" style="453" customWidth="1"/>
    <col min="11789" max="11789" width="10.25" style="453" customWidth="1"/>
    <col min="11790" max="11792" width="10.375" style="453" customWidth="1"/>
    <col min="11793" max="11793" width="9.125" style="453" customWidth="1"/>
    <col min="11794" max="11794" width="12.125" style="453" bestFit="1" customWidth="1"/>
    <col min="11795" max="11797" width="9.125" style="453" customWidth="1"/>
    <col min="11798" max="11798" width="10.25" style="453" bestFit="1" customWidth="1"/>
    <col min="11799" max="11801" width="9.125" style="453" customWidth="1"/>
    <col min="11802" max="11802" width="10.25" style="453" bestFit="1" customWidth="1"/>
    <col min="11803" max="11803" width="18.25" style="453" customWidth="1"/>
    <col min="11804" max="11809" width="0" style="453" hidden="1" customWidth="1"/>
    <col min="11810" max="11810" width="9" style="453"/>
    <col min="11811" max="11811" width="10.875" style="453" bestFit="1" customWidth="1"/>
    <col min="11812" max="12032" width="9" style="453"/>
    <col min="12033" max="12033" width="3.875" style="453" customWidth="1"/>
    <col min="12034" max="12035" width="0" style="453" hidden="1" customWidth="1"/>
    <col min="12036" max="12036" width="5.125" style="453" customWidth="1"/>
    <col min="12037" max="12037" width="37.125" style="453" customWidth="1"/>
    <col min="12038" max="12038" width="7.25" style="453" customWidth="1"/>
    <col min="12039" max="12039" width="7" style="453" customWidth="1"/>
    <col min="12040" max="12040" width="11.625" style="453" customWidth="1"/>
    <col min="12041" max="12041" width="11.625" style="453" bestFit="1" customWidth="1"/>
    <col min="12042" max="12042" width="8" style="453" customWidth="1"/>
    <col min="12043" max="12043" width="10.25" style="453" customWidth="1"/>
    <col min="12044" max="12044" width="9.75" style="453" customWidth="1"/>
    <col min="12045" max="12045" width="10.25" style="453" customWidth="1"/>
    <col min="12046" max="12048" width="10.375" style="453" customWidth="1"/>
    <col min="12049" max="12049" width="9.125" style="453" customWidth="1"/>
    <col min="12050" max="12050" width="12.125" style="453" bestFit="1" customWidth="1"/>
    <col min="12051" max="12053" width="9.125" style="453" customWidth="1"/>
    <col min="12054" max="12054" width="10.25" style="453" bestFit="1" customWidth="1"/>
    <col min="12055" max="12057" width="9.125" style="453" customWidth="1"/>
    <col min="12058" max="12058" width="10.25" style="453" bestFit="1" customWidth="1"/>
    <col min="12059" max="12059" width="18.25" style="453" customWidth="1"/>
    <col min="12060" max="12065" width="0" style="453" hidden="1" customWidth="1"/>
    <col min="12066" max="12066" width="9" style="453"/>
    <col min="12067" max="12067" width="10.875" style="453" bestFit="1" customWidth="1"/>
    <col min="12068" max="12288" width="9" style="453"/>
    <col min="12289" max="12289" width="3.875" style="453" customWidth="1"/>
    <col min="12290" max="12291" width="0" style="453" hidden="1" customWidth="1"/>
    <col min="12292" max="12292" width="5.125" style="453" customWidth="1"/>
    <col min="12293" max="12293" width="37.125" style="453" customWidth="1"/>
    <col min="12294" max="12294" width="7.25" style="453" customWidth="1"/>
    <col min="12295" max="12295" width="7" style="453" customWidth="1"/>
    <col min="12296" max="12296" width="11.625" style="453" customWidth="1"/>
    <col min="12297" max="12297" width="11.625" style="453" bestFit="1" customWidth="1"/>
    <col min="12298" max="12298" width="8" style="453" customWidth="1"/>
    <col min="12299" max="12299" width="10.25" style="453" customWidth="1"/>
    <col min="12300" max="12300" width="9.75" style="453" customWidth="1"/>
    <col min="12301" max="12301" width="10.25" style="453" customWidth="1"/>
    <col min="12302" max="12304" width="10.375" style="453" customWidth="1"/>
    <col min="12305" max="12305" width="9.125" style="453" customWidth="1"/>
    <col min="12306" max="12306" width="12.125" style="453" bestFit="1" customWidth="1"/>
    <col min="12307" max="12309" width="9.125" style="453" customWidth="1"/>
    <col min="12310" max="12310" width="10.25" style="453" bestFit="1" customWidth="1"/>
    <col min="12311" max="12313" width="9.125" style="453" customWidth="1"/>
    <col min="12314" max="12314" width="10.25" style="453" bestFit="1" customWidth="1"/>
    <col min="12315" max="12315" width="18.25" style="453" customWidth="1"/>
    <col min="12316" max="12321" width="0" style="453" hidden="1" customWidth="1"/>
    <col min="12322" max="12322" width="9" style="453"/>
    <col min="12323" max="12323" width="10.875" style="453" bestFit="1" customWidth="1"/>
    <col min="12324" max="12544" width="9" style="453"/>
    <col min="12545" max="12545" width="3.875" style="453" customWidth="1"/>
    <col min="12546" max="12547" width="0" style="453" hidden="1" customWidth="1"/>
    <col min="12548" max="12548" width="5.125" style="453" customWidth="1"/>
    <col min="12549" max="12549" width="37.125" style="453" customWidth="1"/>
    <col min="12550" max="12550" width="7.25" style="453" customWidth="1"/>
    <col min="12551" max="12551" width="7" style="453" customWidth="1"/>
    <col min="12552" max="12552" width="11.625" style="453" customWidth="1"/>
    <col min="12553" max="12553" width="11.625" style="453" bestFit="1" customWidth="1"/>
    <col min="12554" max="12554" width="8" style="453" customWidth="1"/>
    <col min="12555" max="12555" width="10.25" style="453" customWidth="1"/>
    <col min="12556" max="12556" width="9.75" style="453" customWidth="1"/>
    <col min="12557" max="12557" width="10.25" style="453" customWidth="1"/>
    <col min="12558" max="12560" width="10.375" style="453" customWidth="1"/>
    <col min="12561" max="12561" width="9.125" style="453" customWidth="1"/>
    <col min="12562" max="12562" width="12.125" style="453" bestFit="1" customWidth="1"/>
    <col min="12563" max="12565" width="9.125" style="453" customWidth="1"/>
    <col min="12566" max="12566" width="10.25" style="453" bestFit="1" customWidth="1"/>
    <col min="12567" max="12569" width="9.125" style="453" customWidth="1"/>
    <col min="12570" max="12570" width="10.25" style="453" bestFit="1" customWidth="1"/>
    <col min="12571" max="12571" width="18.25" style="453" customWidth="1"/>
    <col min="12572" max="12577" width="0" style="453" hidden="1" customWidth="1"/>
    <col min="12578" max="12578" width="9" style="453"/>
    <col min="12579" max="12579" width="10.875" style="453" bestFit="1" customWidth="1"/>
    <col min="12580" max="12800" width="9" style="453"/>
    <col min="12801" max="12801" width="3.875" style="453" customWidth="1"/>
    <col min="12802" max="12803" width="0" style="453" hidden="1" customWidth="1"/>
    <col min="12804" max="12804" width="5.125" style="453" customWidth="1"/>
    <col min="12805" max="12805" width="37.125" style="453" customWidth="1"/>
    <col min="12806" max="12806" width="7.25" style="453" customWidth="1"/>
    <col min="12807" max="12807" width="7" style="453" customWidth="1"/>
    <col min="12808" max="12808" width="11.625" style="453" customWidth="1"/>
    <col min="12809" max="12809" width="11.625" style="453" bestFit="1" customWidth="1"/>
    <col min="12810" max="12810" width="8" style="453" customWidth="1"/>
    <col min="12811" max="12811" width="10.25" style="453" customWidth="1"/>
    <col min="12812" max="12812" width="9.75" style="453" customWidth="1"/>
    <col min="12813" max="12813" width="10.25" style="453" customWidth="1"/>
    <col min="12814" max="12816" width="10.375" style="453" customWidth="1"/>
    <col min="12817" max="12817" width="9.125" style="453" customWidth="1"/>
    <col min="12818" max="12818" width="12.125" style="453" bestFit="1" customWidth="1"/>
    <col min="12819" max="12821" width="9.125" style="453" customWidth="1"/>
    <col min="12822" max="12822" width="10.25" style="453" bestFit="1" customWidth="1"/>
    <col min="12823" max="12825" width="9.125" style="453" customWidth="1"/>
    <col min="12826" max="12826" width="10.25" style="453" bestFit="1" customWidth="1"/>
    <col min="12827" max="12827" width="18.25" style="453" customWidth="1"/>
    <col min="12828" max="12833" width="0" style="453" hidden="1" customWidth="1"/>
    <col min="12834" max="12834" width="9" style="453"/>
    <col min="12835" max="12835" width="10.875" style="453" bestFit="1" customWidth="1"/>
    <col min="12836" max="13056" width="9" style="453"/>
    <col min="13057" max="13057" width="3.875" style="453" customWidth="1"/>
    <col min="13058" max="13059" width="0" style="453" hidden="1" customWidth="1"/>
    <col min="13060" max="13060" width="5.125" style="453" customWidth="1"/>
    <col min="13061" max="13061" width="37.125" style="453" customWidth="1"/>
    <col min="13062" max="13062" width="7.25" style="453" customWidth="1"/>
    <col min="13063" max="13063" width="7" style="453" customWidth="1"/>
    <col min="13064" max="13064" width="11.625" style="453" customWidth="1"/>
    <col min="13065" max="13065" width="11.625" style="453" bestFit="1" customWidth="1"/>
    <col min="13066" max="13066" width="8" style="453" customWidth="1"/>
    <col min="13067" max="13067" width="10.25" style="453" customWidth="1"/>
    <col min="13068" max="13068" width="9.75" style="453" customWidth="1"/>
    <col min="13069" max="13069" width="10.25" style="453" customWidth="1"/>
    <col min="13070" max="13072" width="10.375" style="453" customWidth="1"/>
    <col min="13073" max="13073" width="9.125" style="453" customWidth="1"/>
    <col min="13074" max="13074" width="12.125" style="453" bestFit="1" customWidth="1"/>
    <col min="13075" max="13077" width="9.125" style="453" customWidth="1"/>
    <col min="13078" max="13078" width="10.25" style="453" bestFit="1" customWidth="1"/>
    <col min="13079" max="13081" width="9.125" style="453" customWidth="1"/>
    <col min="13082" max="13082" width="10.25" style="453" bestFit="1" customWidth="1"/>
    <col min="13083" max="13083" width="18.25" style="453" customWidth="1"/>
    <col min="13084" max="13089" width="0" style="453" hidden="1" customWidth="1"/>
    <col min="13090" max="13090" width="9" style="453"/>
    <col min="13091" max="13091" width="10.875" style="453" bestFit="1" customWidth="1"/>
    <col min="13092" max="13312" width="9" style="453"/>
    <col min="13313" max="13313" width="3.875" style="453" customWidth="1"/>
    <col min="13314" max="13315" width="0" style="453" hidden="1" customWidth="1"/>
    <col min="13316" max="13316" width="5.125" style="453" customWidth="1"/>
    <col min="13317" max="13317" width="37.125" style="453" customWidth="1"/>
    <col min="13318" max="13318" width="7.25" style="453" customWidth="1"/>
    <col min="13319" max="13319" width="7" style="453" customWidth="1"/>
    <col min="13320" max="13320" width="11.625" style="453" customWidth="1"/>
    <col min="13321" max="13321" width="11.625" style="453" bestFit="1" customWidth="1"/>
    <col min="13322" max="13322" width="8" style="453" customWidth="1"/>
    <col min="13323" max="13323" width="10.25" style="453" customWidth="1"/>
    <col min="13324" max="13324" width="9.75" style="453" customWidth="1"/>
    <col min="13325" max="13325" width="10.25" style="453" customWidth="1"/>
    <col min="13326" max="13328" width="10.375" style="453" customWidth="1"/>
    <col min="13329" max="13329" width="9.125" style="453" customWidth="1"/>
    <col min="13330" max="13330" width="12.125" style="453" bestFit="1" customWidth="1"/>
    <col min="13331" max="13333" width="9.125" style="453" customWidth="1"/>
    <col min="13334" max="13334" width="10.25" style="453" bestFit="1" customWidth="1"/>
    <col min="13335" max="13337" width="9.125" style="453" customWidth="1"/>
    <col min="13338" max="13338" width="10.25" style="453" bestFit="1" customWidth="1"/>
    <col min="13339" max="13339" width="18.25" style="453" customWidth="1"/>
    <col min="13340" max="13345" width="0" style="453" hidden="1" customWidth="1"/>
    <col min="13346" max="13346" width="9" style="453"/>
    <col min="13347" max="13347" width="10.875" style="453" bestFit="1" customWidth="1"/>
    <col min="13348" max="13568" width="9" style="453"/>
    <col min="13569" max="13569" width="3.875" style="453" customWidth="1"/>
    <col min="13570" max="13571" width="0" style="453" hidden="1" customWidth="1"/>
    <col min="13572" max="13572" width="5.125" style="453" customWidth="1"/>
    <col min="13573" max="13573" width="37.125" style="453" customWidth="1"/>
    <col min="13574" max="13574" width="7.25" style="453" customWidth="1"/>
    <col min="13575" max="13575" width="7" style="453" customWidth="1"/>
    <col min="13576" max="13576" width="11.625" style="453" customWidth="1"/>
    <col min="13577" max="13577" width="11.625" style="453" bestFit="1" customWidth="1"/>
    <col min="13578" max="13578" width="8" style="453" customWidth="1"/>
    <col min="13579" max="13579" width="10.25" style="453" customWidth="1"/>
    <col min="13580" max="13580" width="9.75" style="453" customWidth="1"/>
    <col min="13581" max="13581" width="10.25" style="453" customWidth="1"/>
    <col min="13582" max="13584" width="10.375" style="453" customWidth="1"/>
    <col min="13585" max="13585" width="9.125" style="453" customWidth="1"/>
    <col min="13586" max="13586" width="12.125" style="453" bestFit="1" customWidth="1"/>
    <col min="13587" max="13589" width="9.125" style="453" customWidth="1"/>
    <col min="13590" max="13590" width="10.25" style="453" bestFit="1" customWidth="1"/>
    <col min="13591" max="13593" width="9.125" style="453" customWidth="1"/>
    <col min="13594" max="13594" width="10.25" style="453" bestFit="1" customWidth="1"/>
    <col min="13595" max="13595" width="18.25" style="453" customWidth="1"/>
    <col min="13596" max="13601" width="0" style="453" hidden="1" customWidth="1"/>
    <col min="13602" max="13602" width="9" style="453"/>
    <col min="13603" max="13603" width="10.875" style="453" bestFit="1" customWidth="1"/>
    <col min="13604" max="13824" width="9" style="453"/>
    <col min="13825" max="13825" width="3.875" style="453" customWidth="1"/>
    <col min="13826" max="13827" width="0" style="453" hidden="1" customWidth="1"/>
    <col min="13828" max="13828" width="5.125" style="453" customWidth="1"/>
    <col min="13829" max="13829" width="37.125" style="453" customWidth="1"/>
    <col min="13830" max="13830" width="7.25" style="453" customWidth="1"/>
    <col min="13831" max="13831" width="7" style="453" customWidth="1"/>
    <col min="13832" max="13832" width="11.625" style="453" customWidth="1"/>
    <col min="13833" max="13833" width="11.625" style="453" bestFit="1" customWidth="1"/>
    <col min="13834" max="13834" width="8" style="453" customWidth="1"/>
    <col min="13835" max="13835" width="10.25" style="453" customWidth="1"/>
    <col min="13836" max="13836" width="9.75" style="453" customWidth="1"/>
    <col min="13837" max="13837" width="10.25" style="453" customWidth="1"/>
    <col min="13838" max="13840" width="10.375" style="453" customWidth="1"/>
    <col min="13841" max="13841" width="9.125" style="453" customWidth="1"/>
    <col min="13842" max="13842" width="12.125" style="453" bestFit="1" customWidth="1"/>
    <col min="13843" max="13845" width="9.125" style="453" customWidth="1"/>
    <col min="13846" max="13846" width="10.25" style="453" bestFit="1" customWidth="1"/>
    <col min="13847" max="13849" width="9.125" style="453" customWidth="1"/>
    <col min="13850" max="13850" width="10.25" style="453" bestFit="1" customWidth="1"/>
    <col min="13851" max="13851" width="18.25" style="453" customWidth="1"/>
    <col min="13852" max="13857" width="0" style="453" hidden="1" customWidth="1"/>
    <col min="13858" max="13858" width="9" style="453"/>
    <col min="13859" max="13859" width="10.875" style="453" bestFit="1" customWidth="1"/>
    <col min="13860" max="14080" width="9" style="453"/>
    <col min="14081" max="14081" width="3.875" style="453" customWidth="1"/>
    <col min="14082" max="14083" width="0" style="453" hidden="1" customWidth="1"/>
    <col min="14084" max="14084" width="5.125" style="453" customWidth="1"/>
    <col min="14085" max="14085" width="37.125" style="453" customWidth="1"/>
    <col min="14086" max="14086" width="7.25" style="453" customWidth="1"/>
    <col min="14087" max="14087" width="7" style="453" customWidth="1"/>
    <col min="14088" max="14088" width="11.625" style="453" customWidth="1"/>
    <col min="14089" max="14089" width="11.625" style="453" bestFit="1" customWidth="1"/>
    <col min="14090" max="14090" width="8" style="453" customWidth="1"/>
    <col min="14091" max="14091" width="10.25" style="453" customWidth="1"/>
    <col min="14092" max="14092" width="9.75" style="453" customWidth="1"/>
    <col min="14093" max="14093" width="10.25" style="453" customWidth="1"/>
    <col min="14094" max="14096" width="10.375" style="453" customWidth="1"/>
    <col min="14097" max="14097" width="9.125" style="453" customWidth="1"/>
    <col min="14098" max="14098" width="12.125" style="453" bestFit="1" customWidth="1"/>
    <col min="14099" max="14101" width="9.125" style="453" customWidth="1"/>
    <col min="14102" max="14102" width="10.25" style="453" bestFit="1" customWidth="1"/>
    <col min="14103" max="14105" width="9.125" style="453" customWidth="1"/>
    <col min="14106" max="14106" width="10.25" style="453" bestFit="1" customWidth="1"/>
    <col min="14107" max="14107" width="18.25" style="453" customWidth="1"/>
    <col min="14108" max="14113" width="0" style="453" hidden="1" customWidth="1"/>
    <col min="14114" max="14114" width="9" style="453"/>
    <col min="14115" max="14115" width="10.875" style="453" bestFit="1" customWidth="1"/>
    <col min="14116" max="14336" width="9" style="453"/>
    <col min="14337" max="14337" width="3.875" style="453" customWidth="1"/>
    <col min="14338" max="14339" width="0" style="453" hidden="1" customWidth="1"/>
    <col min="14340" max="14340" width="5.125" style="453" customWidth="1"/>
    <col min="14341" max="14341" width="37.125" style="453" customWidth="1"/>
    <col min="14342" max="14342" width="7.25" style="453" customWidth="1"/>
    <col min="14343" max="14343" width="7" style="453" customWidth="1"/>
    <col min="14344" max="14344" width="11.625" style="453" customWidth="1"/>
    <col min="14345" max="14345" width="11.625" style="453" bestFit="1" customWidth="1"/>
    <col min="14346" max="14346" width="8" style="453" customWidth="1"/>
    <col min="14347" max="14347" width="10.25" style="453" customWidth="1"/>
    <col min="14348" max="14348" width="9.75" style="453" customWidth="1"/>
    <col min="14349" max="14349" width="10.25" style="453" customWidth="1"/>
    <col min="14350" max="14352" width="10.375" style="453" customWidth="1"/>
    <col min="14353" max="14353" width="9.125" style="453" customWidth="1"/>
    <col min="14354" max="14354" width="12.125" style="453" bestFit="1" customWidth="1"/>
    <col min="14355" max="14357" width="9.125" style="453" customWidth="1"/>
    <col min="14358" max="14358" width="10.25" style="453" bestFit="1" customWidth="1"/>
    <col min="14359" max="14361" width="9.125" style="453" customWidth="1"/>
    <col min="14362" max="14362" width="10.25" style="453" bestFit="1" customWidth="1"/>
    <col min="14363" max="14363" width="18.25" style="453" customWidth="1"/>
    <col min="14364" max="14369" width="0" style="453" hidden="1" customWidth="1"/>
    <col min="14370" max="14370" width="9" style="453"/>
    <col min="14371" max="14371" width="10.875" style="453" bestFit="1" customWidth="1"/>
    <col min="14372" max="14592" width="9" style="453"/>
    <col min="14593" max="14593" width="3.875" style="453" customWidth="1"/>
    <col min="14594" max="14595" width="0" style="453" hidden="1" customWidth="1"/>
    <col min="14596" max="14596" width="5.125" style="453" customWidth="1"/>
    <col min="14597" max="14597" width="37.125" style="453" customWidth="1"/>
    <col min="14598" max="14598" width="7.25" style="453" customWidth="1"/>
    <col min="14599" max="14599" width="7" style="453" customWidth="1"/>
    <col min="14600" max="14600" width="11.625" style="453" customWidth="1"/>
    <col min="14601" max="14601" width="11.625" style="453" bestFit="1" customWidth="1"/>
    <col min="14602" max="14602" width="8" style="453" customWidth="1"/>
    <col min="14603" max="14603" width="10.25" style="453" customWidth="1"/>
    <col min="14604" max="14604" width="9.75" style="453" customWidth="1"/>
    <col min="14605" max="14605" width="10.25" style="453" customWidth="1"/>
    <col min="14606" max="14608" width="10.375" style="453" customWidth="1"/>
    <col min="14609" max="14609" width="9.125" style="453" customWidth="1"/>
    <col min="14610" max="14610" width="12.125" style="453" bestFit="1" customWidth="1"/>
    <col min="14611" max="14613" width="9.125" style="453" customWidth="1"/>
    <col min="14614" max="14614" width="10.25" style="453" bestFit="1" customWidth="1"/>
    <col min="14615" max="14617" width="9.125" style="453" customWidth="1"/>
    <col min="14618" max="14618" width="10.25" style="453" bestFit="1" customWidth="1"/>
    <col min="14619" max="14619" width="18.25" style="453" customWidth="1"/>
    <col min="14620" max="14625" width="0" style="453" hidden="1" customWidth="1"/>
    <col min="14626" max="14626" width="9" style="453"/>
    <col min="14627" max="14627" width="10.875" style="453" bestFit="1" customWidth="1"/>
    <col min="14628" max="14848" width="9" style="453"/>
    <col min="14849" max="14849" width="3.875" style="453" customWidth="1"/>
    <col min="14850" max="14851" width="0" style="453" hidden="1" customWidth="1"/>
    <col min="14852" max="14852" width="5.125" style="453" customWidth="1"/>
    <col min="14853" max="14853" width="37.125" style="453" customWidth="1"/>
    <col min="14854" max="14854" width="7.25" style="453" customWidth="1"/>
    <col min="14855" max="14855" width="7" style="453" customWidth="1"/>
    <col min="14856" max="14856" width="11.625" style="453" customWidth="1"/>
    <col min="14857" max="14857" width="11.625" style="453" bestFit="1" customWidth="1"/>
    <col min="14858" max="14858" width="8" style="453" customWidth="1"/>
    <col min="14859" max="14859" width="10.25" style="453" customWidth="1"/>
    <col min="14860" max="14860" width="9.75" style="453" customWidth="1"/>
    <col min="14861" max="14861" width="10.25" style="453" customWidth="1"/>
    <col min="14862" max="14864" width="10.375" style="453" customWidth="1"/>
    <col min="14865" max="14865" width="9.125" style="453" customWidth="1"/>
    <col min="14866" max="14866" width="12.125" style="453" bestFit="1" customWidth="1"/>
    <col min="14867" max="14869" width="9.125" style="453" customWidth="1"/>
    <col min="14870" max="14870" width="10.25" style="453" bestFit="1" customWidth="1"/>
    <col min="14871" max="14873" width="9.125" style="453" customWidth="1"/>
    <col min="14874" max="14874" width="10.25" style="453" bestFit="1" customWidth="1"/>
    <col min="14875" max="14875" width="18.25" style="453" customWidth="1"/>
    <col min="14876" max="14881" width="0" style="453" hidden="1" customWidth="1"/>
    <col min="14882" max="14882" width="9" style="453"/>
    <col min="14883" max="14883" width="10.875" style="453" bestFit="1" customWidth="1"/>
    <col min="14884" max="15104" width="9" style="453"/>
    <col min="15105" max="15105" width="3.875" style="453" customWidth="1"/>
    <col min="15106" max="15107" width="0" style="453" hidden="1" customWidth="1"/>
    <col min="15108" max="15108" width="5.125" style="453" customWidth="1"/>
    <col min="15109" max="15109" width="37.125" style="453" customWidth="1"/>
    <col min="15110" max="15110" width="7.25" style="453" customWidth="1"/>
    <col min="15111" max="15111" width="7" style="453" customWidth="1"/>
    <col min="15112" max="15112" width="11.625" style="453" customWidth="1"/>
    <col min="15113" max="15113" width="11.625" style="453" bestFit="1" customWidth="1"/>
    <col min="15114" max="15114" width="8" style="453" customWidth="1"/>
    <col min="15115" max="15115" width="10.25" style="453" customWidth="1"/>
    <col min="15116" max="15116" width="9.75" style="453" customWidth="1"/>
    <col min="15117" max="15117" width="10.25" style="453" customWidth="1"/>
    <col min="15118" max="15120" width="10.375" style="453" customWidth="1"/>
    <col min="15121" max="15121" width="9.125" style="453" customWidth="1"/>
    <col min="15122" max="15122" width="12.125" style="453" bestFit="1" customWidth="1"/>
    <col min="15123" max="15125" width="9.125" style="453" customWidth="1"/>
    <col min="15126" max="15126" width="10.25" style="453" bestFit="1" customWidth="1"/>
    <col min="15127" max="15129" width="9.125" style="453" customWidth="1"/>
    <col min="15130" max="15130" width="10.25" style="453" bestFit="1" customWidth="1"/>
    <col min="15131" max="15131" width="18.25" style="453" customWidth="1"/>
    <col min="15132" max="15137" width="0" style="453" hidden="1" customWidth="1"/>
    <col min="15138" max="15138" width="9" style="453"/>
    <col min="15139" max="15139" width="10.875" style="453" bestFit="1" customWidth="1"/>
    <col min="15140" max="15360" width="9" style="453"/>
    <col min="15361" max="15361" width="3.875" style="453" customWidth="1"/>
    <col min="15362" max="15363" width="0" style="453" hidden="1" customWidth="1"/>
    <col min="15364" max="15364" width="5.125" style="453" customWidth="1"/>
    <col min="15365" max="15365" width="37.125" style="453" customWidth="1"/>
    <col min="15366" max="15366" width="7.25" style="453" customWidth="1"/>
    <col min="15367" max="15367" width="7" style="453" customWidth="1"/>
    <col min="15368" max="15368" width="11.625" style="453" customWidth="1"/>
    <col min="15369" max="15369" width="11.625" style="453" bestFit="1" customWidth="1"/>
    <col min="15370" max="15370" width="8" style="453" customWidth="1"/>
    <col min="15371" max="15371" width="10.25" style="453" customWidth="1"/>
    <col min="15372" max="15372" width="9.75" style="453" customWidth="1"/>
    <col min="15373" max="15373" width="10.25" style="453" customWidth="1"/>
    <col min="15374" max="15376" width="10.375" style="453" customWidth="1"/>
    <col min="15377" max="15377" width="9.125" style="453" customWidth="1"/>
    <col min="15378" max="15378" width="12.125" style="453" bestFit="1" customWidth="1"/>
    <col min="15379" max="15381" width="9.125" style="453" customWidth="1"/>
    <col min="15382" max="15382" width="10.25" style="453" bestFit="1" customWidth="1"/>
    <col min="15383" max="15385" width="9.125" style="453" customWidth="1"/>
    <col min="15386" max="15386" width="10.25" style="453" bestFit="1" customWidth="1"/>
    <col min="15387" max="15387" width="18.25" style="453" customWidth="1"/>
    <col min="15388" max="15393" width="0" style="453" hidden="1" customWidth="1"/>
    <col min="15394" max="15394" width="9" style="453"/>
    <col min="15395" max="15395" width="10.875" style="453" bestFit="1" customWidth="1"/>
    <col min="15396" max="15616" width="9" style="453"/>
    <col min="15617" max="15617" width="3.875" style="453" customWidth="1"/>
    <col min="15618" max="15619" width="0" style="453" hidden="1" customWidth="1"/>
    <col min="15620" max="15620" width="5.125" style="453" customWidth="1"/>
    <col min="15621" max="15621" width="37.125" style="453" customWidth="1"/>
    <col min="15622" max="15622" width="7.25" style="453" customWidth="1"/>
    <col min="15623" max="15623" width="7" style="453" customWidth="1"/>
    <col min="15624" max="15624" width="11.625" style="453" customWidth="1"/>
    <col min="15625" max="15625" width="11.625" style="453" bestFit="1" customWidth="1"/>
    <col min="15626" max="15626" width="8" style="453" customWidth="1"/>
    <col min="15627" max="15627" width="10.25" style="453" customWidth="1"/>
    <col min="15628" max="15628" width="9.75" style="453" customWidth="1"/>
    <col min="15629" max="15629" width="10.25" style="453" customWidth="1"/>
    <col min="15630" max="15632" width="10.375" style="453" customWidth="1"/>
    <col min="15633" max="15633" width="9.125" style="453" customWidth="1"/>
    <col min="15634" max="15634" width="12.125" style="453" bestFit="1" customWidth="1"/>
    <col min="15635" max="15637" width="9.125" style="453" customWidth="1"/>
    <col min="15638" max="15638" width="10.25" style="453" bestFit="1" customWidth="1"/>
    <col min="15639" max="15641" width="9.125" style="453" customWidth="1"/>
    <col min="15642" max="15642" width="10.25" style="453" bestFit="1" customWidth="1"/>
    <col min="15643" max="15643" width="18.25" style="453" customWidth="1"/>
    <col min="15644" max="15649" width="0" style="453" hidden="1" customWidth="1"/>
    <col min="15650" max="15650" width="9" style="453"/>
    <col min="15651" max="15651" width="10.875" style="453" bestFit="1" customWidth="1"/>
    <col min="15652" max="15872" width="9" style="453"/>
    <col min="15873" max="15873" width="3.875" style="453" customWidth="1"/>
    <col min="15874" max="15875" width="0" style="453" hidden="1" customWidth="1"/>
    <col min="15876" max="15876" width="5.125" style="453" customWidth="1"/>
    <col min="15877" max="15877" width="37.125" style="453" customWidth="1"/>
    <col min="15878" max="15878" width="7.25" style="453" customWidth="1"/>
    <col min="15879" max="15879" width="7" style="453" customWidth="1"/>
    <col min="15880" max="15880" width="11.625" style="453" customWidth="1"/>
    <col min="15881" max="15881" width="11.625" style="453" bestFit="1" customWidth="1"/>
    <col min="15882" max="15882" width="8" style="453" customWidth="1"/>
    <col min="15883" max="15883" width="10.25" style="453" customWidth="1"/>
    <col min="15884" max="15884" width="9.75" style="453" customWidth="1"/>
    <col min="15885" max="15885" width="10.25" style="453" customWidth="1"/>
    <col min="15886" max="15888" width="10.375" style="453" customWidth="1"/>
    <col min="15889" max="15889" width="9.125" style="453" customWidth="1"/>
    <col min="15890" max="15890" width="12.125" style="453" bestFit="1" customWidth="1"/>
    <col min="15891" max="15893" width="9.125" style="453" customWidth="1"/>
    <col min="15894" max="15894" width="10.25" style="453" bestFit="1" customWidth="1"/>
    <col min="15895" max="15897" width="9.125" style="453" customWidth="1"/>
    <col min="15898" max="15898" width="10.25" style="453" bestFit="1" customWidth="1"/>
    <col min="15899" max="15899" width="18.25" style="453" customWidth="1"/>
    <col min="15900" max="15905" width="0" style="453" hidden="1" customWidth="1"/>
    <col min="15906" max="15906" width="9" style="453"/>
    <col min="15907" max="15907" width="10.875" style="453" bestFit="1" customWidth="1"/>
    <col min="15908" max="16128" width="9" style="453"/>
    <col min="16129" max="16129" width="3.875" style="453" customWidth="1"/>
    <col min="16130" max="16131" width="0" style="453" hidden="1" customWidth="1"/>
    <col min="16132" max="16132" width="5.125" style="453" customWidth="1"/>
    <col min="16133" max="16133" width="37.125" style="453" customWidth="1"/>
    <col min="16134" max="16134" width="7.25" style="453" customWidth="1"/>
    <col min="16135" max="16135" width="7" style="453" customWidth="1"/>
    <col min="16136" max="16136" width="11.625" style="453" customWidth="1"/>
    <col min="16137" max="16137" width="11.625" style="453" bestFit="1" customWidth="1"/>
    <col min="16138" max="16138" width="8" style="453" customWidth="1"/>
    <col min="16139" max="16139" width="10.25" style="453" customWidth="1"/>
    <col min="16140" max="16140" width="9.75" style="453" customWidth="1"/>
    <col min="16141" max="16141" width="10.25" style="453" customWidth="1"/>
    <col min="16142" max="16144" width="10.375" style="453" customWidth="1"/>
    <col min="16145" max="16145" width="9.125" style="453" customWidth="1"/>
    <col min="16146" max="16146" width="12.125" style="453" bestFit="1" customWidth="1"/>
    <col min="16147" max="16149" width="9.125" style="453" customWidth="1"/>
    <col min="16150" max="16150" width="10.25" style="453" bestFit="1" customWidth="1"/>
    <col min="16151" max="16153" width="9.125" style="453" customWidth="1"/>
    <col min="16154" max="16154" width="10.25" style="453" bestFit="1" customWidth="1"/>
    <col min="16155" max="16155" width="18.25" style="453" customWidth="1"/>
    <col min="16156" max="16161" width="0" style="453" hidden="1" customWidth="1"/>
    <col min="16162" max="16162" width="9" style="453"/>
    <col min="16163" max="16163" width="10.875" style="453" bestFit="1" customWidth="1"/>
    <col min="16164" max="16384" width="9" style="453"/>
  </cols>
  <sheetData>
    <row r="1" spans="1:33" ht="27.75" customHeight="1">
      <c r="A1" s="663" t="s">
        <v>168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3"/>
      <c r="AA1" s="663"/>
    </row>
    <row r="2" spans="1:33" ht="21" customHeight="1">
      <c r="A2" s="448" t="s">
        <v>169</v>
      </c>
      <c r="B2" s="448"/>
      <c r="C2" s="448"/>
      <c r="D2" s="448"/>
      <c r="E2" s="448"/>
      <c r="F2" s="448"/>
      <c r="G2" s="448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8"/>
    </row>
    <row r="3" spans="1:33" ht="20.25" customHeight="1">
      <c r="A3" s="450"/>
      <c r="B3" s="450"/>
      <c r="C3" s="451"/>
      <c r="F3" s="454"/>
      <c r="G3" s="455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8" t="s">
        <v>117</v>
      </c>
    </row>
    <row r="4" spans="1:33">
      <c r="A4" s="459" t="s">
        <v>8</v>
      </c>
      <c r="B4" s="459" t="s">
        <v>9</v>
      </c>
      <c r="C4" s="459" t="s">
        <v>10</v>
      </c>
      <c r="D4" s="460" t="s">
        <v>6</v>
      </c>
      <c r="E4" s="461" t="s">
        <v>34</v>
      </c>
      <c r="F4" s="462" t="s">
        <v>35</v>
      </c>
      <c r="G4" s="462" t="s">
        <v>36</v>
      </c>
      <c r="H4" s="664" t="s">
        <v>118</v>
      </c>
      <c r="I4" s="665"/>
      <c r="J4" s="666"/>
      <c r="K4" s="667" t="s">
        <v>119</v>
      </c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9"/>
      <c r="AA4" s="463" t="s">
        <v>39</v>
      </c>
      <c r="AB4" s="464" t="s">
        <v>8</v>
      </c>
      <c r="AC4" s="465"/>
      <c r="AD4" s="464" t="s">
        <v>9</v>
      </c>
      <c r="AE4" s="465"/>
      <c r="AF4" s="464" t="s">
        <v>10</v>
      </c>
      <c r="AG4" s="465"/>
    </row>
    <row r="5" spans="1:33" ht="21" customHeight="1">
      <c r="A5" s="466"/>
      <c r="B5" s="466"/>
      <c r="C5" s="466"/>
      <c r="D5" s="460"/>
      <c r="E5" s="461"/>
      <c r="F5" s="467"/>
      <c r="G5" s="467"/>
      <c r="H5" s="468" t="s">
        <v>37</v>
      </c>
      <c r="I5" s="469" t="s">
        <v>120</v>
      </c>
      <c r="J5" s="470" t="s">
        <v>121</v>
      </c>
      <c r="K5" s="471" t="s">
        <v>40</v>
      </c>
      <c r="L5" s="471" t="s">
        <v>41</v>
      </c>
      <c r="M5" s="471" t="s">
        <v>42</v>
      </c>
      <c r="N5" s="472" t="s">
        <v>43</v>
      </c>
      <c r="O5" s="471" t="s">
        <v>44</v>
      </c>
      <c r="P5" s="471" t="s">
        <v>45</v>
      </c>
      <c r="Q5" s="471" t="s">
        <v>46</v>
      </c>
      <c r="R5" s="472" t="s">
        <v>47</v>
      </c>
      <c r="S5" s="471" t="s">
        <v>48</v>
      </c>
      <c r="T5" s="471" t="s">
        <v>49</v>
      </c>
      <c r="U5" s="471" t="s">
        <v>50</v>
      </c>
      <c r="V5" s="472" t="s">
        <v>51</v>
      </c>
      <c r="W5" s="471" t="s">
        <v>52</v>
      </c>
      <c r="X5" s="471" t="s">
        <v>53</v>
      </c>
      <c r="Y5" s="471" t="s">
        <v>54</v>
      </c>
      <c r="Z5" s="472" t="s">
        <v>55</v>
      </c>
      <c r="AA5" s="463"/>
      <c r="AB5" s="473" t="s">
        <v>120</v>
      </c>
      <c r="AC5" s="474" t="s">
        <v>121</v>
      </c>
      <c r="AD5" s="473" t="s">
        <v>120</v>
      </c>
      <c r="AE5" s="474" t="s">
        <v>121</v>
      </c>
      <c r="AF5" s="473" t="s">
        <v>120</v>
      </c>
      <c r="AG5" s="474" t="s">
        <v>121</v>
      </c>
    </row>
    <row r="6" spans="1:33">
      <c r="A6" s="475" t="s">
        <v>122</v>
      </c>
      <c r="B6" s="475"/>
      <c r="C6" s="475"/>
      <c r="D6" s="475"/>
      <c r="E6" s="475"/>
      <c r="F6" s="476"/>
      <c r="G6" s="477" t="s">
        <v>58</v>
      </c>
      <c r="H6" s="478"/>
      <c r="I6" s="479"/>
      <c r="J6" s="480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78"/>
      <c r="AB6" s="482"/>
      <c r="AC6" s="482"/>
      <c r="AD6" s="482"/>
      <c r="AE6" s="482"/>
      <c r="AF6" s="482"/>
      <c r="AG6" s="482"/>
    </row>
    <row r="7" spans="1:33">
      <c r="A7" s="475"/>
      <c r="B7" s="475"/>
      <c r="C7" s="475"/>
      <c r="D7" s="475"/>
      <c r="E7" s="475" t="s">
        <v>118</v>
      </c>
      <c r="F7" s="476"/>
      <c r="G7" s="477" t="s">
        <v>58</v>
      </c>
      <c r="H7" s="481">
        <f t="shared" ref="H7:Z8" si="0">H93+H11</f>
        <v>0</v>
      </c>
      <c r="I7" s="483">
        <f t="shared" si="0"/>
        <v>0</v>
      </c>
      <c r="J7" s="480">
        <f t="shared" si="0"/>
        <v>0</v>
      </c>
      <c r="K7" s="481">
        <f t="shared" si="0"/>
        <v>0</v>
      </c>
      <c r="L7" s="481">
        <f t="shared" si="0"/>
        <v>0</v>
      </c>
      <c r="M7" s="481">
        <f t="shared" si="0"/>
        <v>0</v>
      </c>
      <c r="N7" s="481">
        <f t="shared" si="0"/>
        <v>0</v>
      </c>
      <c r="O7" s="481">
        <f t="shared" si="0"/>
        <v>0</v>
      </c>
      <c r="P7" s="481">
        <f t="shared" si="0"/>
        <v>0</v>
      </c>
      <c r="Q7" s="481">
        <f t="shared" si="0"/>
        <v>0</v>
      </c>
      <c r="R7" s="481">
        <f t="shared" si="0"/>
        <v>0</v>
      </c>
      <c r="S7" s="481">
        <f t="shared" si="0"/>
        <v>0</v>
      </c>
      <c r="T7" s="481">
        <f t="shared" si="0"/>
        <v>0</v>
      </c>
      <c r="U7" s="481">
        <f t="shared" si="0"/>
        <v>0</v>
      </c>
      <c r="V7" s="481">
        <f t="shared" si="0"/>
        <v>0</v>
      </c>
      <c r="W7" s="481">
        <f t="shared" si="0"/>
        <v>0</v>
      </c>
      <c r="X7" s="481">
        <f t="shared" si="0"/>
        <v>0</v>
      </c>
      <c r="Y7" s="481">
        <f t="shared" si="0"/>
        <v>0</v>
      </c>
      <c r="Z7" s="481">
        <f t="shared" si="0"/>
        <v>0</v>
      </c>
      <c r="AA7" s="478"/>
      <c r="AB7" s="482"/>
      <c r="AC7" s="482"/>
      <c r="AD7" s="482"/>
      <c r="AE7" s="482"/>
      <c r="AF7" s="482"/>
      <c r="AG7" s="482"/>
    </row>
    <row r="8" spans="1:33">
      <c r="A8" s="475"/>
      <c r="B8" s="475"/>
      <c r="C8" s="475"/>
      <c r="D8" s="475"/>
      <c r="E8" s="475" t="s">
        <v>118</v>
      </c>
      <c r="F8" s="476"/>
      <c r="G8" s="477" t="s">
        <v>59</v>
      </c>
      <c r="H8" s="481">
        <f t="shared" si="0"/>
        <v>0</v>
      </c>
      <c r="I8" s="483">
        <f t="shared" si="0"/>
        <v>0</v>
      </c>
      <c r="J8" s="480">
        <f t="shared" si="0"/>
        <v>0</v>
      </c>
      <c r="K8" s="481">
        <f t="shared" si="0"/>
        <v>0</v>
      </c>
      <c r="L8" s="481">
        <f t="shared" si="0"/>
        <v>0</v>
      </c>
      <c r="M8" s="481">
        <f t="shared" si="0"/>
        <v>0</v>
      </c>
      <c r="N8" s="481">
        <f t="shared" si="0"/>
        <v>0</v>
      </c>
      <c r="O8" s="481">
        <f t="shared" si="0"/>
        <v>0</v>
      </c>
      <c r="P8" s="481">
        <f t="shared" si="0"/>
        <v>0</v>
      </c>
      <c r="Q8" s="481">
        <f t="shared" si="0"/>
        <v>0</v>
      </c>
      <c r="R8" s="481">
        <f t="shared" si="0"/>
        <v>0</v>
      </c>
      <c r="S8" s="481">
        <f t="shared" si="0"/>
        <v>0</v>
      </c>
      <c r="T8" s="481">
        <f t="shared" si="0"/>
        <v>0</v>
      </c>
      <c r="U8" s="481">
        <f t="shared" si="0"/>
        <v>0</v>
      </c>
      <c r="V8" s="481">
        <f t="shared" si="0"/>
        <v>0</v>
      </c>
      <c r="W8" s="481">
        <f t="shared" si="0"/>
        <v>0</v>
      </c>
      <c r="X8" s="481">
        <f t="shared" si="0"/>
        <v>0</v>
      </c>
      <c r="Y8" s="481">
        <f t="shared" si="0"/>
        <v>0</v>
      </c>
      <c r="Z8" s="481">
        <f t="shared" si="0"/>
        <v>0</v>
      </c>
      <c r="AA8" s="478"/>
      <c r="AB8" s="482"/>
      <c r="AC8" s="482"/>
      <c r="AD8" s="482"/>
      <c r="AE8" s="482"/>
      <c r="AF8" s="482"/>
      <c r="AG8" s="482"/>
    </row>
    <row r="9" spans="1:33">
      <c r="A9" s="484" t="s">
        <v>13</v>
      </c>
      <c r="B9" s="484" t="s">
        <v>13</v>
      </c>
      <c r="C9" s="484" t="s">
        <v>13</v>
      </c>
      <c r="D9" s="485"/>
      <c r="E9" s="485"/>
      <c r="F9" s="486"/>
      <c r="G9" s="487"/>
      <c r="H9" s="488"/>
      <c r="I9" s="489"/>
      <c r="J9" s="490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91"/>
      <c r="AB9" s="482"/>
      <c r="AC9" s="482"/>
      <c r="AD9" s="482"/>
      <c r="AE9" s="482"/>
      <c r="AF9" s="482"/>
      <c r="AG9" s="482"/>
    </row>
    <row r="10" spans="1:33" ht="36" outlineLevel="1">
      <c r="A10" s="492"/>
      <c r="B10" s="493" t="s">
        <v>13</v>
      </c>
      <c r="C10" s="492"/>
      <c r="D10" s="494">
        <v>28</v>
      </c>
      <c r="E10" s="495" t="s">
        <v>15</v>
      </c>
      <c r="F10" s="496"/>
      <c r="G10" s="496"/>
      <c r="H10" s="497"/>
      <c r="I10" s="498"/>
      <c r="J10" s="499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500" t="s">
        <v>16</v>
      </c>
      <c r="AB10" s="482"/>
      <c r="AC10" s="482"/>
      <c r="AD10" s="482">
        <f>I10</f>
        <v>0</v>
      </c>
      <c r="AE10" s="482">
        <f>J10</f>
        <v>0</v>
      </c>
      <c r="AF10" s="482"/>
      <c r="AG10" s="482"/>
    </row>
    <row r="11" spans="1:33" outlineLevel="1">
      <c r="A11" s="501"/>
      <c r="B11" s="502"/>
      <c r="C11" s="501"/>
      <c r="D11" s="503"/>
      <c r="E11" s="504" t="s">
        <v>118</v>
      </c>
      <c r="F11" s="505"/>
      <c r="G11" s="505" t="s">
        <v>58</v>
      </c>
      <c r="H11" s="506">
        <f>H14+H29+H38+H49+H60+H71+H82</f>
        <v>0</v>
      </c>
      <c r="I11" s="507">
        <f>I14+I29+I38+I49+I60+I71+I82</f>
        <v>0</v>
      </c>
      <c r="J11" s="508">
        <f t="shared" ref="J11:Z11" si="1">J14+J38+J49+J60+J71</f>
        <v>0</v>
      </c>
      <c r="K11" s="506">
        <f t="shared" si="1"/>
        <v>0</v>
      </c>
      <c r="L11" s="506">
        <f t="shared" si="1"/>
        <v>0</v>
      </c>
      <c r="M11" s="506">
        <f t="shared" si="1"/>
        <v>0</v>
      </c>
      <c r="N11" s="506">
        <f t="shared" si="1"/>
        <v>0</v>
      </c>
      <c r="O11" s="506">
        <f t="shared" si="1"/>
        <v>0</v>
      </c>
      <c r="P11" s="506">
        <f t="shared" si="1"/>
        <v>0</v>
      </c>
      <c r="Q11" s="506">
        <f t="shared" si="1"/>
        <v>0</v>
      </c>
      <c r="R11" s="506">
        <f t="shared" si="1"/>
        <v>0</v>
      </c>
      <c r="S11" s="506">
        <f t="shared" si="1"/>
        <v>0</v>
      </c>
      <c r="T11" s="506">
        <f t="shared" si="1"/>
        <v>0</v>
      </c>
      <c r="U11" s="506">
        <f t="shared" si="1"/>
        <v>0</v>
      </c>
      <c r="V11" s="506">
        <f t="shared" si="1"/>
        <v>0</v>
      </c>
      <c r="W11" s="506">
        <f t="shared" si="1"/>
        <v>0</v>
      </c>
      <c r="X11" s="506">
        <f t="shared" si="1"/>
        <v>0</v>
      </c>
      <c r="Y11" s="506">
        <f t="shared" si="1"/>
        <v>0</v>
      </c>
      <c r="Z11" s="506">
        <f t="shared" si="1"/>
        <v>0</v>
      </c>
      <c r="AA11" s="509"/>
      <c r="AB11" s="482"/>
      <c r="AC11" s="482"/>
      <c r="AD11" s="482"/>
      <c r="AE11" s="482"/>
      <c r="AF11" s="482"/>
      <c r="AG11" s="482"/>
    </row>
    <row r="12" spans="1:33" outlineLevel="1">
      <c r="A12" s="510"/>
      <c r="B12" s="511"/>
      <c r="C12" s="510"/>
      <c r="D12" s="512"/>
      <c r="E12" s="513" t="s">
        <v>118</v>
      </c>
      <c r="F12" s="514"/>
      <c r="G12" s="514" t="s">
        <v>59</v>
      </c>
      <c r="H12" s="515">
        <f t="shared" ref="H12:Z12" si="2">H15+H39+H50+H61+H72</f>
        <v>0</v>
      </c>
      <c r="I12" s="516">
        <f t="shared" si="2"/>
        <v>0</v>
      </c>
      <c r="J12" s="517">
        <f t="shared" si="2"/>
        <v>0</v>
      </c>
      <c r="K12" s="515">
        <f t="shared" si="2"/>
        <v>0</v>
      </c>
      <c r="L12" s="515">
        <f t="shared" si="2"/>
        <v>0</v>
      </c>
      <c r="M12" s="515">
        <f t="shared" si="2"/>
        <v>0</v>
      </c>
      <c r="N12" s="515">
        <f t="shared" si="2"/>
        <v>0</v>
      </c>
      <c r="O12" s="515">
        <f t="shared" si="2"/>
        <v>0</v>
      </c>
      <c r="P12" s="515">
        <f t="shared" si="2"/>
        <v>0</v>
      </c>
      <c r="Q12" s="515">
        <f t="shared" si="2"/>
        <v>0</v>
      </c>
      <c r="R12" s="515">
        <f t="shared" si="2"/>
        <v>0</v>
      </c>
      <c r="S12" s="515">
        <f t="shared" si="2"/>
        <v>0</v>
      </c>
      <c r="T12" s="515">
        <f t="shared" si="2"/>
        <v>0</v>
      </c>
      <c r="U12" s="515">
        <f t="shared" si="2"/>
        <v>0</v>
      </c>
      <c r="V12" s="515">
        <f t="shared" si="2"/>
        <v>0</v>
      </c>
      <c r="W12" s="515">
        <f t="shared" si="2"/>
        <v>0</v>
      </c>
      <c r="X12" s="515">
        <f t="shared" si="2"/>
        <v>0</v>
      </c>
      <c r="Y12" s="515">
        <f t="shared" si="2"/>
        <v>0</v>
      </c>
      <c r="Z12" s="515">
        <f t="shared" si="2"/>
        <v>0</v>
      </c>
      <c r="AA12" s="518"/>
      <c r="AB12" s="482"/>
      <c r="AC12" s="482"/>
      <c r="AD12" s="482"/>
      <c r="AE12" s="482"/>
      <c r="AF12" s="482"/>
      <c r="AG12" s="482"/>
    </row>
    <row r="13" spans="1:33" ht="42" outlineLevel="2">
      <c r="A13" s="519"/>
      <c r="B13" s="519"/>
      <c r="C13" s="519"/>
      <c r="D13" s="520"/>
      <c r="E13" s="521" t="s">
        <v>17</v>
      </c>
      <c r="F13" s="522"/>
      <c r="G13" s="522"/>
      <c r="H13" s="523"/>
      <c r="I13" s="524"/>
      <c r="J13" s="525"/>
      <c r="K13" s="523"/>
      <c r="L13" s="523"/>
      <c r="M13" s="523"/>
      <c r="N13" s="523"/>
      <c r="O13" s="523"/>
      <c r="P13" s="523"/>
      <c r="Q13" s="523"/>
      <c r="R13" s="523"/>
      <c r="S13" s="523"/>
      <c r="T13" s="523"/>
      <c r="U13" s="523"/>
      <c r="V13" s="523"/>
      <c r="W13" s="523"/>
      <c r="X13" s="523"/>
      <c r="Y13" s="523"/>
      <c r="Z13" s="523"/>
      <c r="AA13" s="526" t="s">
        <v>18</v>
      </c>
      <c r="AB13" s="482"/>
      <c r="AC13" s="482"/>
      <c r="AD13" s="482"/>
      <c r="AE13" s="482"/>
      <c r="AF13" s="482"/>
      <c r="AG13" s="482"/>
    </row>
    <row r="14" spans="1:33" outlineLevel="2">
      <c r="A14" s="527"/>
      <c r="B14" s="527"/>
      <c r="C14" s="527"/>
      <c r="D14" s="528"/>
      <c r="E14" s="529" t="s">
        <v>118</v>
      </c>
      <c r="F14" s="530"/>
      <c r="G14" s="531" t="s">
        <v>58</v>
      </c>
      <c r="H14" s="532">
        <f>H16+H18+H20+H22+H24+H26</f>
        <v>0</v>
      </c>
      <c r="I14" s="533">
        <f>I16+I18+I20+I22+I24+I26</f>
        <v>0</v>
      </c>
      <c r="J14" s="534">
        <f t="shared" ref="J14:Z14" si="3">J16+J18+J20+J24+J26</f>
        <v>0</v>
      </c>
      <c r="K14" s="532">
        <f t="shared" si="3"/>
        <v>0</v>
      </c>
      <c r="L14" s="532">
        <f t="shared" si="3"/>
        <v>0</v>
      </c>
      <c r="M14" s="532">
        <f t="shared" si="3"/>
        <v>0</v>
      </c>
      <c r="N14" s="532">
        <f t="shared" si="3"/>
        <v>0</v>
      </c>
      <c r="O14" s="532">
        <f t="shared" si="3"/>
        <v>0</v>
      </c>
      <c r="P14" s="532">
        <f t="shared" si="3"/>
        <v>0</v>
      </c>
      <c r="Q14" s="532">
        <f t="shared" si="3"/>
        <v>0</v>
      </c>
      <c r="R14" s="532">
        <f t="shared" si="3"/>
        <v>0</v>
      </c>
      <c r="S14" s="532">
        <f t="shared" si="3"/>
        <v>0</v>
      </c>
      <c r="T14" s="532">
        <f t="shared" si="3"/>
        <v>0</v>
      </c>
      <c r="U14" s="532">
        <f t="shared" si="3"/>
        <v>0</v>
      </c>
      <c r="V14" s="532">
        <f t="shared" si="3"/>
        <v>0</v>
      </c>
      <c r="W14" s="532">
        <f t="shared" si="3"/>
        <v>0</v>
      </c>
      <c r="X14" s="532">
        <f t="shared" si="3"/>
        <v>0</v>
      </c>
      <c r="Y14" s="532">
        <f t="shared" si="3"/>
        <v>0</v>
      </c>
      <c r="Z14" s="532">
        <f t="shared" si="3"/>
        <v>0</v>
      </c>
      <c r="AA14" s="535"/>
      <c r="AB14" s="482"/>
      <c r="AC14" s="482"/>
      <c r="AD14" s="482"/>
      <c r="AE14" s="482"/>
      <c r="AF14" s="482"/>
      <c r="AG14" s="482"/>
    </row>
    <row r="15" spans="1:33" outlineLevel="2" collapsed="1">
      <c r="A15" s="536"/>
      <c r="B15" s="536"/>
      <c r="C15" s="536"/>
      <c r="D15" s="537"/>
      <c r="E15" s="538" t="s">
        <v>118</v>
      </c>
      <c r="F15" s="539"/>
      <c r="G15" s="540" t="s">
        <v>59</v>
      </c>
      <c r="H15" s="532">
        <f t="shared" ref="H15:Z15" si="4">H17+H19+H21+H25+H27</f>
        <v>0</v>
      </c>
      <c r="I15" s="541">
        <f t="shared" si="4"/>
        <v>0</v>
      </c>
      <c r="J15" s="542">
        <f t="shared" si="4"/>
        <v>0</v>
      </c>
      <c r="K15" s="543">
        <f t="shared" si="4"/>
        <v>0</v>
      </c>
      <c r="L15" s="543">
        <f t="shared" si="4"/>
        <v>0</v>
      </c>
      <c r="M15" s="543">
        <f t="shared" si="4"/>
        <v>0</v>
      </c>
      <c r="N15" s="543">
        <f t="shared" si="4"/>
        <v>0</v>
      </c>
      <c r="O15" s="543">
        <f t="shared" si="4"/>
        <v>0</v>
      </c>
      <c r="P15" s="543">
        <f t="shared" si="4"/>
        <v>0</v>
      </c>
      <c r="Q15" s="543">
        <f t="shared" si="4"/>
        <v>0</v>
      </c>
      <c r="R15" s="543">
        <f t="shared" si="4"/>
        <v>0</v>
      </c>
      <c r="S15" s="543">
        <f t="shared" si="4"/>
        <v>0</v>
      </c>
      <c r="T15" s="543">
        <f t="shared" si="4"/>
        <v>0</v>
      </c>
      <c r="U15" s="543">
        <f t="shared" si="4"/>
        <v>0</v>
      </c>
      <c r="V15" s="543">
        <f t="shared" si="4"/>
        <v>0</v>
      </c>
      <c r="W15" s="543">
        <f t="shared" si="4"/>
        <v>0</v>
      </c>
      <c r="X15" s="543">
        <f t="shared" si="4"/>
        <v>0</v>
      </c>
      <c r="Y15" s="543">
        <f t="shared" si="4"/>
        <v>0</v>
      </c>
      <c r="Z15" s="543">
        <f t="shared" si="4"/>
        <v>0</v>
      </c>
      <c r="AA15" s="544"/>
      <c r="AB15" s="482"/>
      <c r="AC15" s="482"/>
      <c r="AD15" s="482"/>
      <c r="AE15" s="482"/>
      <c r="AF15" s="482"/>
      <c r="AG15" s="482"/>
    </row>
    <row r="16" spans="1:33" ht="42" hidden="1" outlineLevel="3">
      <c r="A16" s="545"/>
      <c r="B16" s="545"/>
      <c r="C16" s="545"/>
      <c r="D16" s="546"/>
      <c r="E16" s="547" t="s">
        <v>123</v>
      </c>
      <c r="F16" s="548"/>
      <c r="G16" s="548" t="s">
        <v>58</v>
      </c>
      <c r="H16" s="549">
        <f t="shared" ref="H16:H27" si="5">I16</f>
        <v>0</v>
      </c>
      <c r="I16" s="550">
        <f t="shared" ref="I16:I27" si="6">N16+R16+V16+Z16</f>
        <v>0</v>
      </c>
      <c r="J16" s="525">
        <f t="shared" ref="J16:J21" si="7">N16+R16+V16+Z16</f>
        <v>0</v>
      </c>
      <c r="K16" s="551"/>
      <c r="L16" s="551"/>
      <c r="M16" s="551"/>
      <c r="N16" s="551">
        <f t="shared" ref="N16:N27" si="8">SUM(K16:M16)</f>
        <v>0</v>
      </c>
      <c r="O16" s="551"/>
      <c r="P16" s="551"/>
      <c r="Q16" s="551"/>
      <c r="R16" s="551">
        <f t="shared" ref="R16:R27" si="9">SUM(O16:Q16)</f>
        <v>0</v>
      </c>
      <c r="S16" s="551"/>
      <c r="T16" s="551"/>
      <c r="U16" s="551"/>
      <c r="V16" s="551">
        <f t="shared" ref="V16:V27" si="10">SUM(S16:U16)</f>
        <v>0</v>
      </c>
      <c r="W16" s="551"/>
      <c r="X16" s="551"/>
      <c r="Y16" s="551"/>
      <c r="Z16" s="551">
        <f t="shared" ref="Z16:Z27" si="11">SUM(W16:Y16)</f>
        <v>0</v>
      </c>
      <c r="AA16" s="552"/>
      <c r="AB16" s="482"/>
      <c r="AC16" s="482"/>
      <c r="AD16" s="482"/>
      <c r="AE16" s="482"/>
      <c r="AF16" s="482"/>
      <c r="AG16" s="482"/>
    </row>
    <row r="17" spans="1:33" hidden="1" outlineLevel="3">
      <c r="A17" s="553"/>
      <c r="B17" s="553"/>
      <c r="C17" s="553"/>
      <c r="D17" s="554"/>
      <c r="E17" s="555"/>
      <c r="F17" s="531"/>
      <c r="G17" s="531" t="s">
        <v>59</v>
      </c>
      <c r="H17" s="556">
        <f t="shared" si="5"/>
        <v>0</v>
      </c>
      <c r="I17" s="557">
        <f t="shared" si="6"/>
        <v>0</v>
      </c>
      <c r="J17" s="558">
        <f t="shared" si="7"/>
        <v>0</v>
      </c>
      <c r="K17" s="559"/>
      <c r="L17" s="559"/>
      <c r="M17" s="559"/>
      <c r="N17" s="559">
        <f t="shared" si="8"/>
        <v>0</v>
      </c>
      <c r="O17" s="559"/>
      <c r="P17" s="559"/>
      <c r="Q17" s="559"/>
      <c r="R17" s="559">
        <f t="shared" si="9"/>
        <v>0</v>
      </c>
      <c r="S17" s="559"/>
      <c r="T17" s="559"/>
      <c r="U17" s="559"/>
      <c r="V17" s="559">
        <f t="shared" si="10"/>
        <v>0</v>
      </c>
      <c r="W17" s="559"/>
      <c r="X17" s="559"/>
      <c r="Y17" s="559"/>
      <c r="Z17" s="559">
        <f t="shared" si="11"/>
        <v>0</v>
      </c>
      <c r="AA17" s="560"/>
      <c r="AB17" s="482"/>
      <c r="AC17" s="482"/>
      <c r="AD17" s="482"/>
      <c r="AE17" s="482"/>
      <c r="AF17" s="482"/>
      <c r="AG17" s="482"/>
    </row>
    <row r="18" spans="1:33" ht="42" hidden="1" outlineLevel="3">
      <c r="A18" s="545"/>
      <c r="B18" s="545"/>
      <c r="C18" s="545"/>
      <c r="D18" s="546"/>
      <c r="E18" s="547" t="s">
        <v>124</v>
      </c>
      <c r="F18" s="548"/>
      <c r="G18" s="548" t="s">
        <v>58</v>
      </c>
      <c r="H18" s="549">
        <f t="shared" si="5"/>
        <v>0</v>
      </c>
      <c r="I18" s="550">
        <f t="shared" si="6"/>
        <v>0</v>
      </c>
      <c r="J18" s="525">
        <v>0</v>
      </c>
      <c r="K18" s="551"/>
      <c r="L18" s="551"/>
      <c r="M18" s="551"/>
      <c r="N18" s="551">
        <f t="shared" si="8"/>
        <v>0</v>
      </c>
      <c r="O18" s="551"/>
      <c r="P18" s="551"/>
      <c r="Q18" s="551"/>
      <c r="R18" s="551">
        <f t="shared" si="9"/>
        <v>0</v>
      </c>
      <c r="S18" s="551"/>
      <c r="T18" s="551"/>
      <c r="U18" s="551"/>
      <c r="V18" s="551">
        <f t="shared" si="10"/>
        <v>0</v>
      </c>
      <c r="W18" s="551"/>
      <c r="X18" s="551"/>
      <c r="Y18" s="551"/>
      <c r="Z18" s="551">
        <f t="shared" si="11"/>
        <v>0</v>
      </c>
      <c r="AA18" s="552"/>
      <c r="AB18" s="482"/>
      <c r="AC18" s="482"/>
      <c r="AD18" s="482"/>
      <c r="AE18" s="482"/>
      <c r="AF18" s="482"/>
      <c r="AG18" s="482"/>
    </row>
    <row r="19" spans="1:33" hidden="1" outlineLevel="3">
      <c r="A19" s="553"/>
      <c r="B19" s="553"/>
      <c r="C19" s="553"/>
      <c r="D19" s="554"/>
      <c r="E19" s="555"/>
      <c r="F19" s="531"/>
      <c r="G19" s="531" t="s">
        <v>59</v>
      </c>
      <c r="H19" s="556">
        <f t="shared" si="5"/>
        <v>0</v>
      </c>
      <c r="I19" s="557">
        <f t="shared" si="6"/>
        <v>0</v>
      </c>
      <c r="J19" s="558">
        <f t="shared" si="7"/>
        <v>0</v>
      </c>
      <c r="K19" s="559"/>
      <c r="L19" s="559"/>
      <c r="M19" s="559"/>
      <c r="N19" s="559">
        <f t="shared" si="8"/>
        <v>0</v>
      </c>
      <c r="O19" s="559"/>
      <c r="P19" s="559"/>
      <c r="Q19" s="559"/>
      <c r="R19" s="559">
        <f t="shared" si="9"/>
        <v>0</v>
      </c>
      <c r="S19" s="559"/>
      <c r="T19" s="559"/>
      <c r="U19" s="559"/>
      <c r="V19" s="559">
        <f t="shared" si="10"/>
        <v>0</v>
      </c>
      <c r="W19" s="559"/>
      <c r="X19" s="559"/>
      <c r="Y19" s="559"/>
      <c r="Z19" s="559">
        <f t="shared" si="11"/>
        <v>0</v>
      </c>
      <c r="AA19" s="560"/>
      <c r="AB19" s="482"/>
      <c r="AC19" s="482"/>
      <c r="AD19" s="482"/>
      <c r="AE19" s="482"/>
      <c r="AF19" s="482"/>
      <c r="AG19" s="482"/>
    </row>
    <row r="20" spans="1:33" ht="84" hidden="1" outlineLevel="3">
      <c r="A20" s="545"/>
      <c r="B20" s="545"/>
      <c r="C20" s="545"/>
      <c r="D20" s="546"/>
      <c r="E20" s="547" t="s">
        <v>125</v>
      </c>
      <c r="F20" s="548"/>
      <c r="G20" s="548" t="s">
        <v>58</v>
      </c>
      <c r="H20" s="551">
        <f t="shared" si="5"/>
        <v>0</v>
      </c>
      <c r="I20" s="524">
        <f t="shared" si="6"/>
        <v>0</v>
      </c>
      <c r="J20" s="525">
        <f t="shared" si="7"/>
        <v>0</v>
      </c>
      <c r="K20" s="551"/>
      <c r="L20" s="551"/>
      <c r="M20" s="551"/>
      <c r="N20" s="551">
        <f t="shared" si="8"/>
        <v>0</v>
      </c>
      <c r="O20" s="551"/>
      <c r="P20" s="551"/>
      <c r="Q20" s="551"/>
      <c r="R20" s="551">
        <f t="shared" si="9"/>
        <v>0</v>
      </c>
      <c r="S20" s="551"/>
      <c r="T20" s="551"/>
      <c r="U20" s="551"/>
      <c r="V20" s="551">
        <f t="shared" si="10"/>
        <v>0</v>
      </c>
      <c r="W20" s="551"/>
      <c r="X20" s="551"/>
      <c r="Y20" s="551"/>
      <c r="Z20" s="551">
        <f t="shared" si="11"/>
        <v>0</v>
      </c>
      <c r="AA20" s="552"/>
      <c r="AB20" s="482"/>
      <c r="AC20" s="482"/>
      <c r="AD20" s="482"/>
      <c r="AE20" s="482"/>
      <c r="AF20" s="482"/>
      <c r="AG20" s="482"/>
    </row>
    <row r="21" spans="1:33" hidden="1" outlineLevel="3">
      <c r="A21" s="553"/>
      <c r="B21" s="553"/>
      <c r="C21" s="553"/>
      <c r="D21" s="554"/>
      <c r="E21" s="555"/>
      <c r="F21" s="531"/>
      <c r="G21" s="531" t="s">
        <v>59</v>
      </c>
      <c r="H21" s="559">
        <f t="shared" si="5"/>
        <v>0</v>
      </c>
      <c r="I21" s="561">
        <f t="shared" si="6"/>
        <v>0</v>
      </c>
      <c r="J21" s="558">
        <f t="shared" si="7"/>
        <v>0</v>
      </c>
      <c r="K21" s="559"/>
      <c r="L21" s="559"/>
      <c r="M21" s="559"/>
      <c r="N21" s="559">
        <f t="shared" si="8"/>
        <v>0</v>
      </c>
      <c r="O21" s="559"/>
      <c r="P21" s="559"/>
      <c r="Q21" s="559"/>
      <c r="R21" s="559">
        <f t="shared" si="9"/>
        <v>0</v>
      </c>
      <c r="S21" s="559"/>
      <c r="T21" s="559"/>
      <c r="U21" s="559"/>
      <c r="V21" s="559">
        <f t="shared" si="10"/>
        <v>0</v>
      </c>
      <c r="W21" s="559"/>
      <c r="X21" s="559"/>
      <c r="Y21" s="559"/>
      <c r="Z21" s="559">
        <f t="shared" si="11"/>
        <v>0</v>
      </c>
      <c r="AA21" s="560"/>
      <c r="AB21" s="482"/>
      <c r="AC21" s="482"/>
      <c r="AD21" s="482"/>
      <c r="AE21" s="482"/>
      <c r="AF21" s="482"/>
      <c r="AG21" s="482"/>
    </row>
    <row r="22" spans="1:33" ht="63" hidden="1" outlineLevel="3">
      <c r="A22" s="545"/>
      <c r="B22" s="545"/>
      <c r="C22" s="545"/>
      <c r="D22" s="546"/>
      <c r="E22" s="547" t="s">
        <v>126</v>
      </c>
      <c r="F22" s="548"/>
      <c r="G22" s="548" t="s">
        <v>58</v>
      </c>
      <c r="H22" s="549">
        <f t="shared" si="5"/>
        <v>0</v>
      </c>
      <c r="I22" s="524">
        <v>0</v>
      </c>
      <c r="J22" s="525">
        <v>0</v>
      </c>
      <c r="K22" s="551"/>
      <c r="L22" s="551"/>
      <c r="M22" s="551"/>
      <c r="N22" s="551">
        <f t="shared" si="8"/>
        <v>0</v>
      </c>
      <c r="O22" s="551"/>
      <c r="P22" s="551"/>
      <c r="Q22" s="551"/>
      <c r="R22" s="551">
        <f t="shared" si="9"/>
        <v>0</v>
      </c>
      <c r="S22" s="551"/>
      <c r="T22" s="551"/>
      <c r="U22" s="551">
        <v>30000</v>
      </c>
      <c r="V22" s="551">
        <f t="shared" si="10"/>
        <v>30000</v>
      </c>
      <c r="W22" s="551">
        <v>30000</v>
      </c>
      <c r="X22" s="551">
        <v>42000</v>
      </c>
      <c r="Y22" s="551"/>
      <c r="Z22" s="551">
        <f t="shared" si="11"/>
        <v>72000</v>
      </c>
      <c r="AA22" s="552" t="s">
        <v>18</v>
      </c>
      <c r="AB22" s="482"/>
      <c r="AC22" s="482"/>
      <c r="AD22" s="482"/>
      <c r="AE22" s="482"/>
      <c r="AF22" s="482"/>
      <c r="AG22" s="482"/>
    </row>
    <row r="23" spans="1:33" hidden="1" outlineLevel="3">
      <c r="A23" s="553"/>
      <c r="B23" s="553"/>
      <c r="C23" s="553"/>
      <c r="D23" s="554"/>
      <c r="E23" s="555"/>
      <c r="F23" s="531"/>
      <c r="G23" s="531" t="s">
        <v>59</v>
      </c>
      <c r="H23" s="559">
        <f t="shared" si="5"/>
        <v>0</v>
      </c>
      <c r="I23" s="561">
        <f t="shared" si="6"/>
        <v>0</v>
      </c>
      <c r="J23" s="558">
        <f>N23+R23+V23+Z23</f>
        <v>0</v>
      </c>
      <c r="K23" s="559"/>
      <c r="L23" s="559"/>
      <c r="M23" s="559"/>
      <c r="N23" s="559">
        <f t="shared" si="8"/>
        <v>0</v>
      </c>
      <c r="O23" s="559"/>
      <c r="P23" s="559"/>
      <c r="Q23" s="559"/>
      <c r="R23" s="559">
        <f t="shared" si="9"/>
        <v>0</v>
      </c>
      <c r="S23" s="559"/>
      <c r="T23" s="559"/>
      <c r="U23" s="559"/>
      <c r="V23" s="559">
        <f t="shared" si="10"/>
        <v>0</v>
      </c>
      <c r="W23" s="559"/>
      <c r="X23" s="559"/>
      <c r="Y23" s="559"/>
      <c r="Z23" s="559">
        <f t="shared" si="11"/>
        <v>0</v>
      </c>
      <c r="AA23" s="560"/>
      <c r="AB23" s="482"/>
      <c r="AC23" s="482"/>
      <c r="AD23" s="482"/>
      <c r="AE23" s="482"/>
      <c r="AF23" s="482"/>
      <c r="AG23" s="482"/>
    </row>
    <row r="24" spans="1:33" hidden="1" outlineLevel="3">
      <c r="A24" s="545"/>
      <c r="B24" s="545"/>
      <c r="C24" s="545"/>
      <c r="D24" s="546"/>
      <c r="E24" s="547" t="s">
        <v>69</v>
      </c>
      <c r="F24" s="548"/>
      <c r="G24" s="548" t="s">
        <v>58</v>
      </c>
      <c r="H24" s="551">
        <f t="shared" si="5"/>
        <v>0</v>
      </c>
      <c r="I24" s="524">
        <f t="shared" si="6"/>
        <v>0</v>
      </c>
      <c r="J24" s="525">
        <v>0</v>
      </c>
      <c r="K24" s="551"/>
      <c r="L24" s="551"/>
      <c r="M24" s="551"/>
      <c r="N24" s="551">
        <f t="shared" si="8"/>
        <v>0</v>
      </c>
      <c r="O24" s="551"/>
      <c r="P24" s="551"/>
      <c r="Q24" s="551"/>
      <c r="R24" s="551">
        <f t="shared" si="9"/>
        <v>0</v>
      </c>
      <c r="S24" s="551"/>
      <c r="T24" s="551"/>
      <c r="U24" s="551"/>
      <c r="V24" s="551">
        <f t="shared" si="10"/>
        <v>0</v>
      </c>
      <c r="W24" s="551"/>
      <c r="X24" s="551"/>
      <c r="Y24" s="551"/>
      <c r="Z24" s="551">
        <f t="shared" si="11"/>
        <v>0</v>
      </c>
      <c r="AA24" s="552"/>
      <c r="AB24" s="482"/>
      <c r="AC24" s="482"/>
      <c r="AD24" s="482"/>
      <c r="AE24" s="482"/>
      <c r="AF24" s="482"/>
      <c r="AG24" s="482"/>
    </row>
    <row r="25" spans="1:33" hidden="1" outlineLevel="3">
      <c r="A25" s="553"/>
      <c r="B25" s="553"/>
      <c r="C25" s="553"/>
      <c r="D25" s="554"/>
      <c r="E25" s="555"/>
      <c r="F25" s="531"/>
      <c r="G25" s="531" t="s">
        <v>59</v>
      </c>
      <c r="H25" s="559">
        <f t="shared" si="5"/>
        <v>0</v>
      </c>
      <c r="I25" s="561">
        <f t="shared" si="6"/>
        <v>0</v>
      </c>
      <c r="J25" s="558">
        <v>0</v>
      </c>
      <c r="K25" s="559"/>
      <c r="L25" s="559"/>
      <c r="M25" s="559"/>
      <c r="N25" s="559">
        <f t="shared" si="8"/>
        <v>0</v>
      </c>
      <c r="O25" s="559"/>
      <c r="P25" s="559"/>
      <c r="Q25" s="559"/>
      <c r="R25" s="559">
        <f t="shared" si="9"/>
        <v>0</v>
      </c>
      <c r="S25" s="559"/>
      <c r="T25" s="559"/>
      <c r="U25" s="559"/>
      <c r="V25" s="559">
        <f t="shared" si="10"/>
        <v>0</v>
      </c>
      <c r="W25" s="559"/>
      <c r="X25" s="559"/>
      <c r="Y25" s="559"/>
      <c r="Z25" s="559">
        <f t="shared" si="11"/>
        <v>0</v>
      </c>
      <c r="AA25" s="560"/>
      <c r="AB25" s="482"/>
      <c r="AC25" s="482"/>
      <c r="AD25" s="482"/>
      <c r="AE25" s="482"/>
      <c r="AF25" s="482"/>
      <c r="AG25" s="482"/>
    </row>
    <row r="26" spans="1:33" ht="42" hidden="1" outlineLevel="3">
      <c r="A26" s="545"/>
      <c r="B26" s="545"/>
      <c r="C26" s="545"/>
      <c r="D26" s="546"/>
      <c r="E26" s="547" t="s">
        <v>70</v>
      </c>
      <c r="F26" s="548"/>
      <c r="G26" s="548" t="s">
        <v>58</v>
      </c>
      <c r="H26" s="551">
        <f t="shared" si="5"/>
        <v>0</v>
      </c>
      <c r="I26" s="524">
        <f t="shared" si="6"/>
        <v>0</v>
      </c>
      <c r="J26" s="525">
        <v>0</v>
      </c>
      <c r="K26" s="551"/>
      <c r="L26" s="551"/>
      <c r="M26" s="551"/>
      <c r="N26" s="551"/>
      <c r="O26" s="551"/>
      <c r="P26" s="551"/>
      <c r="Q26" s="551"/>
      <c r="R26" s="551">
        <f t="shared" si="9"/>
        <v>0</v>
      </c>
      <c r="S26" s="551"/>
      <c r="T26" s="551"/>
      <c r="U26" s="551"/>
      <c r="V26" s="551">
        <f t="shared" si="10"/>
        <v>0</v>
      </c>
      <c r="W26" s="551"/>
      <c r="X26" s="551"/>
      <c r="Y26" s="551"/>
      <c r="Z26" s="551">
        <f t="shared" si="11"/>
        <v>0</v>
      </c>
      <c r="AA26" s="552"/>
      <c r="AB26" s="482"/>
      <c r="AC26" s="482"/>
      <c r="AD26" s="482"/>
      <c r="AE26" s="482"/>
      <c r="AF26" s="482"/>
      <c r="AG26" s="482"/>
    </row>
    <row r="27" spans="1:33" hidden="1" outlineLevel="3">
      <c r="A27" s="562"/>
      <c r="B27" s="562"/>
      <c r="C27" s="562"/>
      <c r="D27" s="563"/>
      <c r="E27" s="564"/>
      <c r="F27" s="565"/>
      <c r="G27" s="565" t="s">
        <v>59</v>
      </c>
      <c r="H27" s="566">
        <f t="shared" si="5"/>
        <v>0</v>
      </c>
      <c r="I27" s="567">
        <f t="shared" si="6"/>
        <v>0</v>
      </c>
      <c r="J27" s="568">
        <v>0</v>
      </c>
      <c r="K27" s="566"/>
      <c r="L27" s="566"/>
      <c r="M27" s="566"/>
      <c r="N27" s="566">
        <f t="shared" si="8"/>
        <v>0</v>
      </c>
      <c r="O27" s="566"/>
      <c r="P27" s="566"/>
      <c r="Q27" s="566"/>
      <c r="R27" s="566">
        <f t="shared" si="9"/>
        <v>0</v>
      </c>
      <c r="S27" s="566"/>
      <c r="T27" s="566"/>
      <c r="U27" s="566"/>
      <c r="V27" s="566">
        <f t="shared" si="10"/>
        <v>0</v>
      </c>
      <c r="W27" s="566"/>
      <c r="X27" s="566"/>
      <c r="Y27" s="566"/>
      <c r="Z27" s="566">
        <f t="shared" si="11"/>
        <v>0</v>
      </c>
      <c r="AA27" s="569"/>
      <c r="AB27" s="482"/>
      <c r="AC27" s="482"/>
      <c r="AD27" s="482"/>
      <c r="AE27" s="482"/>
      <c r="AF27" s="482"/>
      <c r="AG27" s="482"/>
    </row>
    <row r="28" spans="1:33" outlineLevel="2">
      <c r="A28" s="519"/>
      <c r="B28" s="519"/>
      <c r="C28" s="519"/>
      <c r="D28" s="520"/>
      <c r="E28" s="570" t="s">
        <v>19</v>
      </c>
      <c r="F28" s="522"/>
      <c r="G28" s="522"/>
      <c r="H28" s="523"/>
      <c r="I28" s="524"/>
      <c r="J28" s="525"/>
      <c r="K28" s="523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6" t="s">
        <v>18</v>
      </c>
      <c r="AB28" s="482"/>
      <c r="AC28" s="482"/>
      <c r="AD28" s="482"/>
      <c r="AE28" s="482"/>
      <c r="AF28" s="482"/>
      <c r="AG28" s="482"/>
    </row>
    <row r="29" spans="1:33" outlineLevel="2">
      <c r="A29" s="527"/>
      <c r="B29" s="527"/>
      <c r="C29" s="527"/>
      <c r="D29" s="528"/>
      <c r="E29" s="529" t="s">
        <v>118</v>
      </c>
      <c r="F29" s="530"/>
      <c r="G29" s="531" t="s">
        <v>58</v>
      </c>
      <c r="H29" s="532">
        <f t="shared" ref="H29:H36" si="12">I29</f>
        <v>0</v>
      </c>
      <c r="I29" s="533">
        <f t="shared" ref="I29:I36" si="13">N29+R29+V29+Z29</f>
        <v>0</v>
      </c>
      <c r="J29" s="534">
        <v>0</v>
      </c>
      <c r="K29" s="532">
        <f t="shared" ref="K29:Q29" si="14">K31+K33+K35</f>
        <v>0</v>
      </c>
      <c r="L29" s="532">
        <f t="shared" si="14"/>
        <v>0</v>
      </c>
      <c r="M29" s="532">
        <f t="shared" si="14"/>
        <v>0</v>
      </c>
      <c r="N29" s="532">
        <f t="shared" si="14"/>
        <v>0</v>
      </c>
      <c r="O29" s="532">
        <f t="shared" si="14"/>
        <v>0</v>
      </c>
      <c r="P29" s="532">
        <f t="shared" si="14"/>
        <v>0</v>
      </c>
      <c r="Q29" s="532">
        <f t="shared" si="14"/>
        <v>0</v>
      </c>
      <c r="R29" s="532">
        <f>R31+R33+R35+R92</f>
        <v>0</v>
      </c>
      <c r="S29" s="532">
        <f t="shared" ref="S29:Z29" si="15">S31+S33+S35</f>
        <v>0</v>
      </c>
      <c r="T29" s="532">
        <f t="shared" si="15"/>
        <v>0</v>
      </c>
      <c r="U29" s="532">
        <f t="shared" si="15"/>
        <v>0</v>
      </c>
      <c r="V29" s="532">
        <f t="shared" si="15"/>
        <v>0</v>
      </c>
      <c r="W29" s="532">
        <f t="shared" si="15"/>
        <v>0</v>
      </c>
      <c r="X29" s="532">
        <f t="shared" si="15"/>
        <v>0</v>
      </c>
      <c r="Y29" s="532">
        <f t="shared" si="15"/>
        <v>0</v>
      </c>
      <c r="Z29" s="532">
        <f t="shared" si="15"/>
        <v>0</v>
      </c>
      <c r="AA29" s="535"/>
      <c r="AB29" s="482"/>
      <c r="AC29" s="482"/>
      <c r="AD29" s="482"/>
      <c r="AE29" s="482"/>
      <c r="AF29" s="482"/>
      <c r="AG29" s="482"/>
    </row>
    <row r="30" spans="1:33" outlineLevel="2" collapsed="1">
      <c r="A30" s="536"/>
      <c r="B30" s="536"/>
      <c r="C30" s="536"/>
      <c r="D30" s="537"/>
      <c r="E30" s="538" t="s">
        <v>118</v>
      </c>
      <c r="F30" s="539"/>
      <c r="G30" s="540" t="s">
        <v>59</v>
      </c>
      <c r="H30" s="543">
        <f t="shared" si="12"/>
        <v>0</v>
      </c>
      <c r="I30" s="533">
        <f t="shared" si="13"/>
        <v>0</v>
      </c>
      <c r="J30" s="542">
        <f t="shared" ref="J30:Z30" si="16">J32+J34+J36</f>
        <v>0</v>
      </c>
      <c r="K30" s="543">
        <f t="shared" si="16"/>
        <v>0</v>
      </c>
      <c r="L30" s="543">
        <f t="shared" si="16"/>
        <v>0</v>
      </c>
      <c r="M30" s="543">
        <f t="shared" si="16"/>
        <v>0</v>
      </c>
      <c r="N30" s="543">
        <f t="shared" si="16"/>
        <v>0</v>
      </c>
      <c r="O30" s="543">
        <f t="shared" si="16"/>
        <v>0</v>
      </c>
      <c r="P30" s="543">
        <f t="shared" si="16"/>
        <v>0</v>
      </c>
      <c r="Q30" s="543">
        <f t="shared" si="16"/>
        <v>0</v>
      </c>
      <c r="R30" s="543">
        <f t="shared" si="16"/>
        <v>0</v>
      </c>
      <c r="S30" s="543">
        <f t="shared" si="16"/>
        <v>0</v>
      </c>
      <c r="T30" s="543">
        <f t="shared" si="16"/>
        <v>0</v>
      </c>
      <c r="U30" s="543">
        <f t="shared" si="16"/>
        <v>0</v>
      </c>
      <c r="V30" s="543">
        <f t="shared" si="16"/>
        <v>0</v>
      </c>
      <c r="W30" s="543">
        <f t="shared" si="16"/>
        <v>0</v>
      </c>
      <c r="X30" s="543">
        <f t="shared" si="16"/>
        <v>0</v>
      </c>
      <c r="Y30" s="543">
        <f t="shared" si="16"/>
        <v>0</v>
      </c>
      <c r="Z30" s="543">
        <f t="shared" si="16"/>
        <v>0</v>
      </c>
      <c r="AA30" s="544"/>
      <c r="AB30" s="482"/>
      <c r="AC30" s="482"/>
      <c r="AD30" s="482"/>
      <c r="AE30" s="482"/>
      <c r="AF30" s="482"/>
      <c r="AG30" s="482"/>
    </row>
    <row r="31" spans="1:33" ht="42" hidden="1" outlineLevel="3">
      <c r="A31" s="545"/>
      <c r="B31" s="545"/>
      <c r="C31" s="545"/>
      <c r="D31" s="546"/>
      <c r="E31" s="547" t="s">
        <v>74</v>
      </c>
      <c r="F31" s="548"/>
      <c r="G31" s="548" t="s">
        <v>58</v>
      </c>
      <c r="H31" s="551">
        <f t="shared" si="12"/>
        <v>0</v>
      </c>
      <c r="I31" s="524">
        <f t="shared" si="13"/>
        <v>0</v>
      </c>
      <c r="J31" s="525">
        <f>N31+R31+V31+Z31</f>
        <v>0</v>
      </c>
      <c r="K31" s="551"/>
      <c r="L31" s="551"/>
      <c r="M31" s="551"/>
      <c r="N31" s="551">
        <f t="shared" ref="N31:N36" si="17">SUM(K31:M31)</f>
        <v>0</v>
      </c>
      <c r="O31" s="551"/>
      <c r="P31" s="551"/>
      <c r="Q31" s="551"/>
      <c r="R31" s="551">
        <f t="shared" ref="R31:R36" si="18">SUM(O31:Q31)</f>
        <v>0</v>
      </c>
      <c r="S31" s="551"/>
      <c r="T31" s="551"/>
      <c r="U31" s="551"/>
      <c r="V31" s="551">
        <f t="shared" ref="V31:V36" si="19">SUM(S31:U31)</f>
        <v>0</v>
      </c>
      <c r="W31" s="551"/>
      <c r="X31" s="551"/>
      <c r="Y31" s="551"/>
      <c r="Z31" s="551">
        <f t="shared" ref="Z31:Z36" si="20">SUM(W31:Y31)</f>
        <v>0</v>
      </c>
      <c r="AA31" s="552"/>
      <c r="AB31" s="482"/>
      <c r="AC31" s="482"/>
      <c r="AD31" s="482"/>
      <c r="AE31" s="482"/>
      <c r="AF31" s="482"/>
      <c r="AG31" s="482"/>
    </row>
    <row r="32" spans="1:33" hidden="1" outlineLevel="3">
      <c r="A32" s="553"/>
      <c r="B32" s="553"/>
      <c r="C32" s="553"/>
      <c r="D32" s="554"/>
      <c r="E32" s="555"/>
      <c r="F32" s="531"/>
      <c r="G32" s="531" t="s">
        <v>59</v>
      </c>
      <c r="H32" s="559">
        <f t="shared" si="12"/>
        <v>0</v>
      </c>
      <c r="I32" s="561">
        <f t="shared" si="13"/>
        <v>0</v>
      </c>
      <c r="J32" s="558">
        <f>N32+R32+V32+Z32</f>
        <v>0</v>
      </c>
      <c r="K32" s="559"/>
      <c r="L32" s="559"/>
      <c r="M32" s="559"/>
      <c r="N32" s="559">
        <f t="shared" si="17"/>
        <v>0</v>
      </c>
      <c r="O32" s="559"/>
      <c r="P32" s="559"/>
      <c r="Q32" s="559"/>
      <c r="R32" s="559">
        <f t="shared" si="18"/>
        <v>0</v>
      </c>
      <c r="S32" s="559"/>
      <c r="T32" s="559"/>
      <c r="U32" s="559"/>
      <c r="V32" s="559">
        <f t="shared" si="19"/>
        <v>0</v>
      </c>
      <c r="W32" s="559"/>
      <c r="X32" s="559"/>
      <c r="Y32" s="559"/>
      <c r="Z32" s="559">
        <f t="shared" si="20"/>
        <v>0</v>
      </c>
      <c r="AA32" s="560"/>
      <c r="AB32" s="482"/>
      <c r="AC32" s="482"/>
      <c r="AD32" s="482"/>
      <c r="AE32" s="482"/>
      <c r="AF32" s="482"/>
      <c r="AG32" s="482"/>
    </row>
    <row r="33" spans="1:33" ht="63" hidden="1" outlineLevel="3">
      <c r="A33" s="545"/>
      <c r="B33" s="545"/>
      <c r="C33" s="545"/>
      <c r="D33" s="546"/>
      <c r="E33" s="547" t="s">
        <v>75</v>
      </c>
      <c r="F33" s="548"/>
      <c r="G33" s="548" t="s">
        <v>58</v>
      </c>
      <c r="H33" s="549">
        <f t="shared" si="12"/>
        <v>0</v>
      </c>
      <c r="I33" s="524">
        <f t="shared" si="13"/>
        <v>0</v>
      </c>
      <c r="J33" s="525">
        <v>0</v>
      </c>
      <c r="K33" s="551"/>
      <c r="L33" s="551"/>
      <c r="M33" s="551"/>
      <c r="N33" s="551">
        <f t="shared" si="17"/>
        <v>0</v>
      </c>
      <c r="O33" s="551"/>
      <c r="P33" s="551"/>
      <c r="Q33" s="551"/>
      <c r="R33" s="551">
        <f t="shared" si="18"/>
        <v>0</v>
      </c>
      <c r="S33" s="551"/>
      <c r="T33" s="551"/>
      <c r="U33" s="551"/>
      <c r="V33" s="551">
        <f t="shared" si="19"/>
        <v>0</v>
      </c>
      <c r="W33" s="551"/>
      <c r="X33" s="551"/>
      <c r="Y33" s="551"/>
      <c r="Z33" s="551">
        <f t="shared" si="20"/>
        <v>0</v>
      </c>
      <c r="AA33" s="552"/>
      <c r="AB33" s="482"/>
      <c r="AC33" s="482"/>
      <c r="AD33" s="482"/>
      <c r="AE33" s="482"/>
      <c r="AF33" s="482"/>
      <c r="AG33" s="482"/>
    </row>
    <row r="34" spans="1:33" hidden="1" outlineLevel="3">
      <c r="A34" s="553"/>
      <c r="B34" s="553"/>
      <c r="C34" s="553"/>
      <c r="D34" s="554"/>
      <c r="E34" s="555"/>
      <c r="F34" s="531"/>
      <c r="G34" s="531" t="s">
        <v>59</v>
      </c>
      <c r="H34" s="556">
        <f t="shared" si="12"/>
        <v>0</v>
      </c>
      <c r="I34" s="561">
        <f t="shared" si="13"/>
        <v>0</v>
      </c>
      <c r="J34" s="558">
        <f>N34+R34+V34+Z34</f>
        <v>0</v>
      </c>
      <c r="K34" s="559"/>
      <c r="L34" s="559"/>
      <c r="M34" s="559"/>
      <c r="N34" s="559">
        <f t="shared" si="17"/>
        <v>0</v>
      </c>
      <c r="O34" s="559"/>
      <c r="P34" s="559"/>
      <c r="Q34" s="559"/>
      <c r="R34" s="559">
        <f t="shared" si="18"/>
        <v>0</v>
      </c>
      <c r="S34" s="559"/>
      <c r="T34" s="559"/>
      <c r="U34" s="559"/>
      <c r="V34" s="559">
        <f t="shared" si="19"/>
        <v>0</v>
      </c>
      <c r="W34" s="559"/>
      <c r="X34" s="559"/>
      <c r="Y34" s="559"/>
      <c r="Z34" s="559">
        <f t="shared" si="20"/>
        <v>0</v>
      </c>
      <c r="AA34" s="560"/>
      <c r="AB34" s="482"/>
      <c r="AC34" s="482"/>
      <c r="AD34" s="482"/>
      <c r="AE34" s="482"/>
      <c r="AF34" s="482"/>
      <c r="AG34" s="482"/>
    </row>
    <row r="35" spans="1:33" ht="42" hidden="1" outlineLevel="3">
      <c r="A35" s="545"/>
      <c r="B35" s="545"/>
      <c r="C35" s="545"/>
      <c r="D35" s="546"/>
      <c r="E35" s="547" t="s">
        <v>76</v>
      </c>
      <c r="F35" s="548"/>
      <c r="G35" s="548" t="s">
        <v>58</v>
      </c>
      <c r="H35" s="551">
        <f t="shared" si="12"/>
        <v>0</v>
      </c>
      <c r="I35" s="524">
        <f t="shared" si="13"/>
        <v>0</v>
      </c>
      <c r="J35" s="525">
        <v>0</v>
      </c>
      <c r="K35" s="551"/>
      <c r="L35" s="551"/>
      <c r="M35" s="551"/>
      <c r="N35" s="551">
        <f t="shared" si="17"/>
        <v>0</v>
      </c>
      <c r="O35" s="551"/>
      <c r="P35" s="551"/>
      <c r="Q35" s="551"/>
      <c r="R35" s="551">
        <f t="shared" si="18"/>
        <v>0</v>
      </c>
      <c r="S35" s="551"/>
      <c r="T35" s="551"/>
      <c r="U35" s="551"/>
      <c r="V35" s="551">
        <f t="shared" si="19"/>
        <v>0</v>
      </c>
      <c r="W35" s="551"/>
      <c r="X35" s="551"/>
      <c r="Y35" s="551"/>
      <c r="Z35" s="551">
        <f t="shared" si="20"/>
        <v>0</v>
      </c>
      <c r="AA35" s="552"/>
      <c r="AB35" s="482"/>
      <c r="AC35" s="482"/>
      <c r="AD35" s="482"/>
      <c r="AE35" s="482"/>
      <c r="AF35" s="482"/>
      <c r="AG35" s="482"/>
    </row>
    <row r="36" spans="1:33" hidden="1" outlineLevel="3">
      <c r="A36" s="553"/>
      <c r="B36" s="553"/>
      <c r="C36" s="553"/>
      <c r="D36" s="554"/>
      <c r="E36" s="555"/>
      <c r="F36" s="531"/>
      <c r="G36" s="531" t="s">
        <v>59</v>
      </c>
      <c r="H36" s="559">
        <f t="shared" si="12"/>
        <v>0</v>
      </c>
      <c r="I36" s="567">
        <f t="shared" si="13"/>
        <v>0</v>
      </c>
      <c r="J36" s="558">
        <f t="shared" ref="J36:J41" si="21">N36+R36+V36+Z36</f>
        <v>0</v>
      </c>
      <c r="K36" s="559"/>
      <c r="L36" s="559"/>
      <c r="M36" s="559"/>
      <c r="N36" s="559">
        <f t="shared" si="17"/>
        <v>0</v>
      </c>
      <c r="O36" s="559"/>
      <c r="P36" s="559"/>
      <c r="Q36" s="559"/>
      <c r="R36" s="559">
        <f t="shared" si="18"/>
        <v>0</v>
      </c>
      <c r="S36" s="559"/>
      <c r="T36" s="559"/>
      <c r="U36" s="559"/>
      <c r="V36" s="559">
        <f t="shared" si="19"/>
        <v>0</v>
      </c>
      <c r="W36" s="559"/>
      <c r="X36" s="559"/>
      <c r="Y36" s="559"/>
      <c r="Z36" s="559">
        <f t="shared" si="20"/>
        <v>0</v>
      </c>
      <c r="AA36" s="560"/>
      <c r="AB36" s="482"/>
      <c r="AC36" s="482"/>
      <c r="AD36" s="482"/>
      <c r="AE36" s="482"/>
      <c r="AF36" s="482"/>
      <c r="AG36" s="482"/>
    </row>
    <row r="37" spans="1:33" ht="43.5" customHeight="1" outlineLevel="2">
      <c r="A37" s="519"/>
      <c r="B37" s="519"/>
      <c r="C37" s="519"/>
      <c r="D37" s="520"/>
      <c r="E37" s="521" t="s">
        <v>21</v>
      </c>
      <c r="F37" s="522"/>
      <c r="G37" s="522"/>
      <c r="H37" s="523"/>
      <c r="I37" s="524"/>
      <c r="J37" s="525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6" t="s">
        <v>22</v>
      </c>
      <c r="AB37" s="482"/>
      <c r="AC37" s="482"/>
      <c r="AD37" s="482"/>
      <c r="AE37" s="482"/>
      <c r="AF37" s="482"/>
      <c r="AG37" s="482"/>
    </row>
    <row r="38" spans="1:33" outlineLevel="2">
      <c r="A38" s="527"/>
      <c r="B38" s="527"/>
      <c r="C38" s="527"/>
      <c r="D38" s="528"/>
      <c r="E38" s="529" t="s">
        <v>118</v>
      </c>
      <c r="F38" s="530"/>
      <c r="G38" s="531" t="s">
        <v>58</v>
      </c>
      <c r="H38" s="532">
        <v>0</v>
      </c>
      <c r="I38" s="533">
        <v>0</v>
      </c>
      <c r="J38" s="534">
        <f t="shared" ref="H38:Z39" si="22">J40+J42+J44+J46</f>
        <v>0</v>
      </c>
      <c r="K38" s="532">
        <f t="shared" si="22"/>
        <v>0</v>
      </c>
      <c r="L38" s="532">
        <f t="shared" si="22"/>
        <v>0</v>
      </c>
      <c r="M38" s="532">
        <f t="shared" si="22"/>
        <v>0</v>
      </c>
      <c r="N38" s="532">
        <f t="shared" si="22"/>
        <v>0</v>
      </c>
      <c r="O38" s="532">
        <f t="shared" si="22"/>
        <v>0</v>
      </c>
      <c r="P38" s="532">
        <f t="shared" si="22"/>
        <v>0</v>
      </c>
      <c r="Q38" s="532">
        <v>0</v>
      </c>
      <c r="R38" s="532">
        <v>0</v>
      </c>
      <c r="S38" s="532">
        <f t="shared" si="22"/>
        <v>0</v>
      </c>
      <c r="T38" s="532">
        <f t="shared" si="22"/>
        <v>0</v>
      </c>
      <c r="U38" s="532">
        <f t="shared" si="22"/>
        <v>0</v>
      </c>
      <c r="V38" s="532">
        <f t="shared" si="22"/>
        <v>0</v>
      </c>
      <c r="W38" s="532">
        <f t="shared" si="22"/>
        <v>0</v>
      </c>
      <c r="X38" s="532">
        <f t="shared" si="22"/>
        <v>0</v>
      </c>
      <c r="Y38" s="532">
        <f t="shared" si="22"/>
        <v>0</v>
      </c>
      <c r="Z38" s="532">
        <f t="shared" si="22"/>
        <v>0</v>
      </c>
      <c r="AA38" s="535"/>
      <c r="AB38" s="482"/>
      <c r="AC38" s="482"/>
      <c r="AD38" s="482"/>
      <c r="AE38" s="482"/>
      <c r="AF38" s="482"/>
      <c r="AG38" s="482"/>
    </row>
    <row r="39" spans="1:33" outlineLevel="2" collapsed="1">
      <c r="A39" s="536"/>
      <c r="B39" s="536"/>
      <c r="C39" s="536"/>
      <c r="D39" s="537"/>
      <c r="E39" s="538" t="s">
        <v>118</v>
      </c>
      <c r="F39" s="539"/>
      <c r="G39" s="540" t="s">
        <v>59</v>
      </c>
      <c r="H39" s="543">
        <f t="shared" si="22"/>
        <v>0</v>
      </c>
      <c r="I39" s="533">
        <f t="shared" si="22"/>
        <v>0</v>
      </c>
      <c r="J39" s="542">
        <f t="shared" si="22"/>
        <v>0</v>
      </c>
      <c r="K39" s="532">
        <f t="shared" si="22"/>
        <v>0</v>
      </c>
      <c r="L39" s="532">
        <f t="shared" si="22"/>
        <v>0</v>
      </c>
      <c r="M39" s="532">
        <f t="shared" si="22"/>
        <v>0</v>
      </c>
      <c r="N39" s="543">
        <f t="shared" si="22"/>
        <v>0</v>
      </c>
      <c r="O39" s="532">
        <f t="shared" si="22"/>
        <v>0</v>
      </c>
      <c r="P39" s="532">
        <f t="shared" si="22"/>
        <v>0</v>
      </c>
      <c r="Q39" s="532">
        <f t="shared" si="22"/>
        <v>0</v>
      </c>
      <c r="R39" s="543">
        <f t="shared" si="22"/>
        <v>0</v>
      </c>
      <c r="S39" s="532">
        <f t="shared" si="22"/>
        <v>0</v>
      </c>
      <c r="T39" s="532">
        <f t="shared" si="22"/>
        <v>0</v>
      </c>
      <c r="U39" s="532">
        <f t="shared" si="22"/>
        <v>0</v>
      </c>
      <c r="V39" s="543">
        <f t="shared" si="22"/>
        <v>0</v>
      </c>
      <c r="W39" s="543">
        <f t="shared" si="22"/>
        <v>0</v>
      </c>
      <c r="X39" s="543">
        <f t="shared" si="22"/>
        <v>0</v>
      </c>
      <c r="Y39" s="543">
        <f t="shared" si="22"/>
        <v>0</v>
      </c>
      <c r="Z39" s="543">
        <f t="shared" si="22"/>
        <v>0</v>
      </c>
      <c r="AA39" s="544"/>
      <c r="AB39" s="482"/>
      <c r="AC39" s="482"/>
      <c r="AD39" s="482"/>
      <c r="AE39" s="482"/>
      <c r="AF39" s="482"/>
      <c r="AG39" s="482"/>
    </row>
    <row r="40" spans="1:33" ht="42" hidden="1" outlineLevel="3">
      <c r="A40" s="545"/>
      <c r="B40" s="545"/>
      <c r="C40" s="545"/>
      <c r="D40" s="546"/>
      <c r="E40" s="571" t="s">
        <v>79</v>
      </c>
      <c r="F40" s="548"/>
      <c r="G40" s="548" t="s">
        <v>58</v>
      </c>
      <c r="H40" s="551">
        <f t="shared" ref="H40:H47" si="23">I40</f>
        <v>0</v>
      </c>
      <c r="I40" s="524">
        <f t="shared" ref="I40:I47" si="24">N40+R40+V40+Z40</f>
        <v>0</v>
      </c>
      <c r="J40" s="525">
        <f t="shared" si="21"/>
        <v>0</v>
      </c>
      <c r="K40" s="551"/>
      <c r="L40" s="551"/>
      <c r="M40" s="551"/>
      <c r="N40" s="551">
        <f t="shared" ref="N40:N47" si="25">SUM(K40:M40)</f>
        <v>0</v>
      </c>
      <c r="O40" s="551"/>
      <c r="P40" s="551"/>
      <c r="Q40" s="551"/>
      <c r="R40" s="551">
        <f t="shared" ref="R40:R47" si="26">SUM(O40:Q40)</f>
        <v>0</v>
      </c>
      <c r="S40" s="551"/>
      <c r="T40" s="551"/>
      <c r="U40" s="551"/>
      <c r="V40" s="551">
        <f t="shared" ref="V40:V47" si="27">SUM(S40:U40)</f>
        <v>0</v>
      </c>
      <c r="W40" s="551"/>
      <c r="X40" s="551"/>
      <c r="Y40" s="551"/>
      <c r="Z40" s="551">
        <f t="shared" ref="Z40:Z47" si="28">SUM(W40:Y40)</f>
        <v>0</v>
      </c>
      <c r="AA40" s="552"/>
      <c r="AB40" s="482">
        <f t="shared" ref="AB40:AB47" si="29">SUM(Y40:AA40)</f>
        <v>0</v>
      </c>
      <c r="AC40" s="482"/>
      <c r="AD40" s="482"/>
      <c r="AE40" s="482"/>
      <c r="AF40" s="482"/>
      <c r="AG40" s="482"/>
    </row>
    <row r="41" spans="1:33" hidden="1" outlineLevel="3">
      <c r="A41" s="562"/>
      <c r="B41" s="562"/>
      <c r="C41" s="562"/>
      <c r="D41" s="563"/>
      <c r="E41" s="564"/>
      <c r="F41" s="565"/>
      <c r="G41" s="565" t="s">
        <v>59</v>
      </c>
      <c r="H41" s="566">
        <f t="shared" si="23"/>
        <v>0</v>
      </c>
      <c r="I41" s="567">
        <f t="shared" si="24"/>
        <v>0</v>
      </c>
      <c r="J41" s="568">
        <f t="shared" si="21"/>
        <v>0</v>
      </c>
      <c r="K41" s="566"/>
      <c r="L41" s="566"/>
      <c r="M41" s="566"/>
      <c r="N41" s="566">
        <f t="shared" si="25"/>
        <v>0</v>
      </c>
      <c r="O41" s="566"/>
      <c r="P41" s="566"/>
      <c r="Q41" s="566"/>
      <c r="R41" s="566">
        <f t="shared" si="26"/>
        <v>0</v>
      </c>
      <c r="S41" s="566"/>
      <c r="T41" s="566"/>
      <c r="U41" s="566"/>
      <c r="V41" s="566">
        <f t="shared" si="27"/>
        <v>0</v>
      </c>
      <c r="W41" s="566"/>
      <c r="X41" s="566"/>
      <c r="Y41" s="566"/>
      <c r="Z41" s="566">
        <f t="shared" si="28"/>
        <v>0</v>
      </c>
      <c r="AA41" s="569"/>
      <c r="AB41" s="482">
        <f t="shared" si="29"/>
        <v>0</v>
      </c>
      <c r="AC41" s="482"/>
      <c r="AD41" s="482"/>
      <c r="AE41" s="482"/>
      <c r="AF41" s="482"/>
      <c r="AG41" s="482"/>
    </row>
    <row r="42" spans="1:33" ht="42" hidden="1" outlineLevel="3">
      <c r="A42" s="545"/>
      <c r="B42" s="545"/>
      <c r="C42" s="545"/>
      <c r="D42" s="546"/>
      <c r="E42" s="572" t="s">
        <v>80</v>
      </c>
      <c r="F42" s="548"/>
      <c r="G42" s="548" t="s">
        <v>58</v>
      </c>
      <c r="H42" s="551">
        <f t="shared" si="23"/>
        <v>300000</v>
      </c>
      <c r="I42" s="524">
        <f t="shared" si="24"/>
        <v>300000</v>
      </c>
      <c r="J42" s="525">
        <v>0</v>
      </c>
      <c r="K42" s="551">
        <v>0</v>
      </c>
      <c r="L42" s="551">
        <v>0</v>
      </c>
      <c r="M42" s="551">
        <v>0</v>
      </c>
      <c r="N42" s="551">
        <f t="shared" si="25"/>
        <v>0</v>
      </c>
      <c r="O42" s="551">
        <v>0</v>
      </c>
      <c r="P42" s="551">
        <v>0</v>
      </c>
      <c r="Q42" s="551">
        <v>300000</v>
      </c>
      <c r="R42" s="551">
        <f t="shared" si="26"/>
        <v>300000</v>
      </c>
      <c r="S42" s="551">
        <v>0</v>
      </c>
      <c r="T42" s="551">
        <v>0</v>
      </c>
      <c r="U42" s="551">
        <v>0</v>
      </c>
      <c r="V42" s="551">
        <f t="shared" si="27"/>
        <v>0</v>
      </c>
      <c r="W42" s="551">
        <v>0</v>
      </c>
      <c r="X42" s="551">
        <v>0</v>
      </c>
      <c r="Y42" s="551">
        <v>0</v>
      </c>
      <c r="Z42" s="551">
        <f t="shared" si="28"/>
        <v>0</v>
      </c>
      <c r="AA42" s="552"/>
      <c r="AB42" s="482">
        <f t="shared" si="29"/>
        <v>0</v>
      </c>
      <c r="AC42" s="482"/>
      <c r="AD42" s="482"/>
      <c r="AE42" s="482"/>
      <c r="AF42" s="482"/>
      <c r="AG42" s="482"/>
    </row>
    <row r="43" spans="1:33" hidden="1" outlineLevel="3">
      <c r="A43" s="573"/>
      <c r="B43" s="573"/>
      <c r="C43" s="573"/>
      <c r="D43" s="574"/>
      <c r="E43" s="575"/>
      <c r="F43" s="540"/>
      <c r="G43" s="540" t="s">
        <v>59</v>
      </c>
      <c r="H43" s="556">
        <f t="shared" si="23"/>
        <v>0</v>
      </c>
      <c r="I43" s="557">
        <f t="shared" si="24"/>
        <v>0</v>
      </c>
      <c r="J43" s="576">
        <v>0</v>
      </c>
      <c r="K43" s="556"/>
      <c r="L43" s="556"/>
      <c r="M43" s="556"/>
      <c r="N43" s="556">
        <f t="shared" si="25"/>
        <v>0</v>
      </c>
      <c r="O43" s="556"/>
      <c r="P43" s="556"/>
      <c r="Q43" s="556"/>
      <c r="R43" s="556">
        <f t="shared" si="26"/>
        <v>0</v>
      </c>
      <c r="S43" s="556"/>
      <c r="T43" s="556"/>
      <c r="U43" s="556"/>
      <c r="V43" s="556">
        <f t="shared" si="27"/>
        <v>0</v>
      </c>
      <c r="W43" s="556"/>
      <c r="X43" s="556"/>
      <c r="Y43" s="556"/>
      <c r="Z43" s="556">
        <f t="shared" si="28"/>
        <v>0</v>
      </c>
      <c r="AA43" s="577"/>
      <c r="AB43" s="482">
        <f t="shared" si="29"/>
        <v>0</v>
      </c>
      <c r="AC43" s="482"/>
      <c r="AD43" s="482"/>
      <c r="AE43" s="482"/>
      <c r="AF43" s="482"/>
      <c r="AG43" s="482"/>
    </row>
    <row r="44" spans="1:33" ht="42" hidden="1" customHeight="1" outlineLevel="3">
      <c r="A44" s="553"/>
      <c r="B44" s="553"/>
      <c r="C44" s="553"/>
      <c r="D44" s="554"/>
      <c r="E44" s="571" t="s">
        <v>81</v>
      </c>
      <c r="F44" s="531"/>
      <c r="G44" s="531" t="s">
        <v>58</v>
      </c>
      <c r="H44" s="559">
        <f t="shared" si="23"/>
        <v>0</v>
      </c>
      <c r="I44" s="561">
        <f t="shared" si="24"/>
        <v>0</v>
      </c>
      <c r="J44" s="558">
        <v>0</v>
      </c>
      <c r="K44" s="559"/>
      <c r="L44" s="559"/>
      <c r="M44" s="559"/>
      <c r="N44" s="559">
        <f t="shared" si="25"/>
        <v>0</v>
      </c>
      <c r="O44" s="559"/>
      <c r="P44" s="559">
        <v>0</v>
      </c>
      <c r="Q44" s="559"/>
      <c r="R44" s="559">
        <f t="shared" si="26"/>
        <v>0</v>
      </c>
      <c r="S44" s="559">
        <v>0</v>
      </c>
      <c r="T44" s="559">
        <v>0</v>
      </c>
      <c r="U44" s="559">
        <v>0</v>
      </c>
      <c r="V44" s="559">
        <f t="shared" si="27"/>
        <v>0</v>
      </c>
      <c r="W44" s="559">
        <v>0</v>
      </c>
      <c r="X44" s="559">
        <v>0</v>
      </c>
      <c r="Y44" s="559">
        <v>0</v>
      </c>
      <c r="Z44" s="559">
        <f t="shared" si="28"/>
        <v>0</v>
      </c>
      <c r="AA44" s="560"/>
      <c r="AB44" s="482">
        <f t="shared" si="29"/>
        <v>0</v>
      </c>
      <c r="AC44" s="482"/>
      <c r="AD44" s="482"/>
      <c r="AE44" s="482"/>
      <c r="AF44" s="482"/>
      <c r="AG44" s="482"/>
    </row>
    <row r="45" spans="1:33" hidden="1" outlineLevel="3">
      <c r="A45" s="573"/>
      <c r="B45" s="573"/>
      <c r="C45" s="573"/>
      <c r="D45" s="574"/>
      <c r="E45" s="575"/>
      <c r="F45" s="540"/>
      <c r="G45" s="540" t="s">
        <v>59</v>
      </c>
      <c r="H45" s="556">
        <f t="shared" si="23"/>
        <v>0</v>
      </c>
      <c r="I45" s="557">
        <f t="shared" si="24"/>
        <v>0</v>
      </c>
      <c r="J45" s="576">
        <v>0</v>
      </c>
      <c r="K45" s="556"/>
      <c r="L45" s="556"/>
      <c r="M45" s="556"/>
      <c r="N45" s="556">
        <f t="shared" si="25"/>
        <v>0</v>
      </c>
      <c r="O45" s="556"/>
      <c r="P45" s="556"/>
      <c r="Q45" s="556"/>
      <c r="R45" s="556">
        <f t="shared" si="26"/>
        <v>0</v>
      </c>
      <c r="S45" s="556"/>
      <c r="T45" s="556"/>
      <c r="U45" s="556"/>
      <c r="V45" s="556">
        <f t="shared" si="27"/>
        <v>0</v>
      </c>
      <c r="W45" s="556"/>
      <c r="X45" s="556"/>
      <c r="Y45" s="556"/>
      <c r="Z45" s="556">
        <f t="shared" si="28"/>
        <v>0</v>
      </c>
      <c r="AA45" s="577"/>
      <c r="AB45" s="482">
        <f t="shared" si="29"/>
        <v>0</v>
      </c>
      <c r="AC45" s="482"/>
      <c r="AD45" s="482"/>
      <c r="AE45" s="482"/>
      <c r="AF45" s="482"/>
      <c r="AG45" s="482"/>
    </row>
    <row r="46" spans="1:33" ht="42" hidden="1" outlineLevel="3">
      <c r="A46" s="553"/>
      <c r="B46" s="553"/>
      <c r="C46" s="553"/>
      <c r="D46" s="554"/>
      <c r="E46" s="571" t="s">
        <v>82</v>
      </c>
      <c r="F46" s="531"/>
      <c r="G46" s="531" t="s">
        <v>58</v>
      </c>
      <c r="H46" s="559">
        <f t="shared" si="23"/>
        <v>0</v>
      </c>
      <c r="I46" s="561">
        <f t="shared" si="24"/>
        <v>0</v>
      </c>
      <c r="J46" s="558">
        <v>0</v>
      </c>
      <c r="K46" s="559"/>
      <c r="L46" s="559"/>
      <c r="M46" s="559"/>
      <c r="N46" s="559">
        <f t="shared" si="25"/>
        <v>0</v>
      </c>
      <c r="O46" s="559"/>
      <c r="P46" s="559">
        <v>0</v>
      </c>
      <c r="Q46" s="559">
        <v>0</v>
      </c>
      <c r="R46" s="559">
        <f t="shared" si="26"/>
        <v>0</v>
      </c>
      <c r="S46" s="559"/>
      <c r="T46" s="559"/>
      <c r="U46" s="559"/>
      <c r="V46" s="559">
        <f t="shared" si="27"/>
        <v>0</v>
      </c>
      <c r="W46" s="559"/>
      <c r="X46" s="559">
        <v>0</v>
      </c>
      <c r="Y46" s="559">
        <v>0</v>
      </c>
      <c r="Z46" s="559">
        <f t="shared" si="28"/>
        <v>0</v>
      </c>
      <c r="AA46" s="560"/>
      <c r="AB46" s="482">
        <f t="shared" si="29"/>
        <v>0</v>
      </c>
      <c r="AC46" s="482"/>
      <c r="AD46" s="482"/>
      <c r="AE46" s="482"/>
      <c r="AF46" s="482"/>
      <c r="AG46" s="482"/>
    </row>
    <row r="47" spans="1:33" hidden="1" outlineLevel="3">
      <c r="A47" s="573"/>
      <c r="B47" s="573"/>
      <c r="C47" s="573"/>
      <c r="D47" s="574"/>
      <c r="E47" s="575"/>
      <c r="F47" s="540"/>
      <c r="G47" s="540" t="s">
        <v>59</v>
      </c>
      <c r="H47" s="556">
        <f t="shared" si="23"/>
        <v>0</v>
      </c>
      <c r="I47" s="557">
        <f t="shared" si="24"/>
        <v>0</v>
      </c>
      <c r="J47" s="576">
        <v>0</v>
      </c>
      <c r="K47" s="556"/>
      <c r="L47" s="556"/>
      <c r="M47" s="556"/>
      <c r="N47" s="556">
        <f t="shared" si="25"/>
        <v>0</v>
      </c>
      <c r="O47" s="556"/>
      <c r="P47" s="556"/>
      <c r="Q47" s="556"/>
      <c r="R47" s="556">
        <f t="shared" si="26"/>
        <v>0</v>
      </c>
      <c r="S47" s="556"/>
      <c r="T47" s="556"/>
      <c r="U47" s="556"/>
      <c r="V47" s="556">
        <f t="shared" si="27"/>
        <v>0</v>
      </c>
      <c r="W47" s="556"/>
      <c r="X47" s="556"/>
      <c r="Y47" s="556"/>
      <c r="Z47" s="556">
        <f t="shared" si="28"/>
        <v>0</v>
      </c>
      <c r="AA47" s="577"/>
      <c r="AB47" s="482">
        <f t="shared" si="29"/>
        <v>0</v>
      </c>
      <c r="AC47" s="482"/>
      <c r="AD47" s="482"/>
      <c r="AE47" s="482"/>
      <c r="AF47" s="482"/>
      <c r="AG47" s="482"/>
    </row>
    <row r="48" spans="1:33" ht="42" outlineLevel="2">
      <c r="A48" s="519"/>
      <c r="B48" s="519"/>
      <c r="C48" s="519"/>
      <c r="D48" s="520"/>
      <c r="E48" s="521" t="s">
        <v>23</v>
      </c>
      <c r="F48" s="522"/>
      <c r="G48" s="522"/>
      <c r="H48" s="523"/>
      <c r="I48" s="524"/>
      <c r="J48" s="525"/>
      <c r="K48" s="523"/>
      <c r="L48" s="523"/>
      <c r="M48" s="523"/>
      <c r="N48" s="523"/>
      <c r="O48" s="523"/>
      <c r="P48" s="523"/>
      <c r="Q48" s="523"/>
      <c r="R48" s="523"/>
      <c r="S48" s="523"/>
      <c r="T48" s="523"/>
      <c r="U48" s="523"/>
      <c r="V48" s="523"/>
      <c r="W48" s="523"/>
      <c r="X48" s="523"/>
      <c r="Y48" s="523"/>
      <c r="Z48" s="523"/>
      <c r="AA48" s="526" t="s">
        <v>83</v>
      </c>
      <c r="AB48" s="482"/>
      <c r="AC48" s="482"/>
      <c r="AD48" s="482"/>
      <c r="AE48" s="482"/>
      <c r="AF48" s="482"/>
      <c r="AG48" s="482"/>
    </row>
    <row r="49" spans="1:33" outlineLevel="2">
      <c r="A49" s="527"/>
      <c r="B49" s="527"/>
      <c r="C49" s="527"/>
      <c r="D49" s="528"/>
      <c r="E49" s="529" t="s">
        <v>118</v>
      </c>
      <c r="F49" s="530"/>
      <c r="G49" s="531" t="s">
        <v>58</v>
      </c>
      <c r="H49" s="532">
        <f t="shared" ref="H49:Z50" si="30">H51+H53+H55+H57</f>
        <v>0</v>
      </c>
      <c r="I49" s="533">
        <f t="shared" si="30"/>
        <v>0</v>
      </c>
      <c r="J49" s="534">
        <f t="shared" si="30"/>
        <v>0</v>
      </c>
      <c r="K49" s="532">
        <f t="shared" si="30"/>
        <v>0</v>
      </c>
      <c r="L49" s="532">
        <f t="shared" si="30"/>
        <v>0</v>
      </c>
      <c r="M49" s="532">
        <f t="shared" si="30"/>
        <v>0</v>
      </c>
      <c r="N49" s="532">
        <f t="shared" si="30"/>
        <v>0</v>
      </c>
      <c r="O49" s="532">
        <f t="shared" si="30"/>
        <v>0</v>
      </c>
      <c r="P49" s="532">
        <f t="shared" si="30"/>
        <v>0</v>
      </c>
      <c r="Q49" s="532">
        <f t="shared" si="30"/>
        <v>0</v>
      </c>
      <c r="R49" s="532">
        <f t="shared" si="30"/>
        <v>0</v>
      </c>
      <c r="S49" s="532">
        <f t="shared" si="30"/>
        <v>0</v>
      </c>
      <c r="T49" s="532">
        <f t="shared" si="30"/>
        <v>0</v>
      </c>
      <c r="U49" s="532">
        <f t="shared" si="30"/>
        <v>0</v>
      </c>
      <c r="V49" s="532">
        <f t="shared" si="30"/>
        <v>0</v>
      </c>
      <c r="W49" s="532">
        <f t="shared" si="30"/>
        <v>0</v>
      </c>
      <c r="X49" s="532">
        <f t="shared" si="30"/>
        <v>0</v>
      </c>
      <c r="Y49" s="532">
        <f t="shared" si="30"/>
        <v>0</v>
      </c>
      <c r="Z49" s="532">
        <f t="shared" si="30"/>
        <v>0</v>
      </c>
      <c r="AA49" s="535"/>
      <c r="AB49" s="482"/>
      <c r="AC49" s="482"/>
      <c r="AD49" s="482"/>
      <c r="AE49" s="482"/>
      <c r="AF49" s="482"/>
      <c r="AG49" s="482"/>
    </row>
    <row r="50" spans="1:33" outlineLevel="2" collapsed="1">
      <c r="A50" s="536"/>
      <c r="B50" s="536"/>
      <c r="C50" s="536"/>
      <c r="D50" s="537"/>
      <c r="E50" s="538" t="s">
        <v>118</v>
      </c>
      <c r="F50" s="539"/>
      <c r="G50" s="540" t="s">
        <v>59</v>
      </c>
      <c r="H50" s="532">
        <f t="shared" si="30"/>
        <v>0</v>
      </c>
      <c r="I50" s="541">
        <f t="shared" si="30"/>
        <v>0</v>
      </c>
      <c r="J50" s="542">
        <f t="shared" si="30"/>
        <v>0</v>
      </c>
      <c r="K50" s="543">
        <f t="shared" si="30"/>
        <v>0</v>
      </c>
      <c r="L50" s="543">
        <f t="shared" si="30"/>
        <v>0</v>
      </c>
      <c r="M50" s="543">
        <f t="shared" si="30"/>
        <v>0</v>
      </c>
      <c r="N50" s="543">
        <f t="shared" si="30"/>
        <v>0</v>
      </c>
      <c r="O50" s="543">
        <f t="shared" si="30"/>
        <v>0</v>
      </c>
      <c r="P50" s="543">
        <f t="shared" si="30"/>
        <v>0</v>
      </c>
      <c r="Q50" s="543">
        <f t="shared" si="30"/>
        <v>0</v>
      </c>
      <c r="R50" s="543">
        <f t="shared" si="30"/>
        <v>0</v>
      </c>
      <c r="S50" s="543">
        <f t="shared" si="30"/>
        <v>0</v>
      </c>
      <c r="T50" s="543">
        <f t="shared" si="30"/>
        <v>0</v>
      </c>
      <c r="U50" s="543">
        <f t="shared" si="30"/>
        <v>0</v>
      </c>
      <c r="V50" s="543">
        <f t="shared" si="30"/>
        <v>0</v>
      </c>
      <c r="W50" s="543">
        <f t="shared" si="30"/>
        <v>0</v>
      </c>
      <c r="X50" s="543">
        <f t="shared" si="30"/>
        <v>0</v>
      </c>
      <c r="Y50" s="543">
        <f t="shared" si="30"/>
        <v>0</v>
      </c>
      <c r="Z50" s="543">
        <f t="shared" si="30"/>
        <v>0</v>
      </c>
      <c r="AA50" s="544"/>
      <c r="AB50" s="482"/>
      <c r="AC50" s="482"/>
      <c r="AD50" s="482"/>
      <c r="AE50" s="482"/>
      <c r="AF50" s="482"/>
      <c r="AG50" s="482"/>
    </row>
    <row r="51" spans="1:33" ht="42" hidden="1" outlineLevel="3">
      <c r="A51" s="545"/>
      <c r="B51" s="545"/>
      <c r="C51" s="545"/>
      <c r="D51" s="546"/>
      <c r="E51" s="547" t="s">
        <v>170</v>
      </c>
      <c r="F51" s="548"/>
      <c r="G51" s="548" t="s">
        <v>58</v>
      </c>
      <c r="H51" s="549">
        <f t="shared" ref="H51:H58" si="31">I51</f>
        <v>0</v>
      </c>
      <c r="I51" s="524">
        <f t="shared" ref="I51:I58" si="32">N51+R51+V51+Z51</f>
        <v>0</v>
      </c>
      <c r="J51" s="525">
        <v>0</v>
      </c>
      <c r="K51" s="551"/>
      <c r="L51" s="551"/>
      <c r="M51" s="551"/>
      <c r="N51" s="551">
        <f t="shared" ref="N51:N58" si="33">SUM(K51:M51)</f>
        <v>0</v>
      </c>
      <c r="O51" s="551"/>
      <c r="P51" s="551"/>
      <c r="Q51" s="551"/>
      <c r="R51" s="551">
        <f t="shared" ref="R51:R58" si="34">SUM(O51:Q51)</f>
        <v>0</v>
      </c>
      <c r="S51" s="551"/>
      <c r="T51" s="551"/>
      <c r="U51" s="551"/>
      <c r="V51" s="551">
        <f t="shared" ref="V51:V58" si="35">SUM(S51:U51)</f>
        <v>0</v>
      </c>
      <c r="W51" s="551"/>
      <c r="X51" s="551"/>
      <c r="Y51" s="551"/>
      <c r="Z51" s="551">
        <f t="shared" ref="Z51:Z58" si="36">SUM(W51:Y51)</f>
        <v>0</v>
      </c>
      <c r="AA51" s="552"/>
      <c r="AB51" s="482"/>
      <c r="AC51" s="482"/>
      <c r="AD51" s="482"/>
      <c r="AE51" s="482"/>
      <c r="AF51" s="482"/>
      <c r="AG51" s="482"/>
    </row>
    <row r="52" spans="1:33" hidden="1" outlineLevel="3">
      <c r="A52" s="553"/>
      <c r="B52" s="553"/>
      <c r="C52" s="553"/>
      <c r="D52" s="554"/>
      <c r="E52" s="555"/>
      <c r="F52" s="531"/>
      <c r="G52" s="531" t="s">
        <v>59</v>
      </c>
      <c r="H52" s="556">
        <f t="shared" si="31"/>
        <v>0</v>
      </c>
      <c r="I52" s="561">
        <f t="shared" si="32"/>
        <v>0</v>
      </c>
      <c r="J52" s="558">
        <v>0</v>
      </c>
      <c r="K52" s="559"/>
      <c r="L52" s="559"/>
      <c r="M52" s="559"/>
      <c r="N52" s="559">
        <f t="shared" si="33"/>
        <v>0</v>
      </c>
      <c r="O52" s="559"/>
      <c r="P52" s="559"/>
      <c r="Q52" s="559"/>
      <c r="R52" s="559">
        <f t="shared" si="34"/>
        <v>0</v>
      </c>
      <c r="S52" s="559"/>
      <c r="T52" s="559"/>
      <c r="U52" s="559"/>
      <c r="V52" s="559">
        <f t="shared" si="35"/>
        <v>0</v>
      </c>
      <c r="W52" s="559"/>
      <c r="X52" s="559"/>
      <c r="Y52" s="559"/>
      <c r="Z52" s="559">
        <f t="shared" si="36"/>
        <v>0</v>
      </c>
      <c r="AA52" s="560"/>
      <c r="AB52" s="482"/>
      <c r="AC52" s="482"/>
      <c r="AD52" s="482"/>
      <c r="AE52" s="482"/>
      <c r="AF52" s="482"/>
      <c r="AG52" s="482"/>
    </row>
    <row r="53" spans="1:33" ht="84" hidden="1" outlineLevel="3">
      <c r="A53" s="545"/>
      <c r="B53" s="545"/>
      <c r="C53" s="545"/>
      <c r="D53" s="546"/>
      <c r="E53" s="547" t="s">
        <v>128</v>
      </c>
      <c r="F53" s="548"/>
      <c r="G53" s="548" t="s">
        <v>58</v>
      </c>
      <c r="H53" s="551">
        <f t="shared" si="31"/>
        <v>0</v>
      </c>
      <c r="I53" s="524">
        <f t="shared" si="32"/>
        <v>0</v>
      </c>
      <c r="J53" s="525">
        <v>0</v>
      </c>
      <c r="K53" s="551"/>
      <c r="L53" s="551"/>
      <c r="M53" s="551"/>
      <c r="N53" s="551">
        <f t="shared" si="33"/>
        <v>0</v>
      </c>
      <c r="O53" s="551"/>
      <c r="P53" s="551"/>
      <c r="Q53" s="551"/>
      <c r="R53" s="551">
        <f t="shared" si="34"/>
        <v>0</v>
      </c>
      <c r="S53" s="551"/>
      <c r="T53" s="551"/>
      <c r="U53" s="551"/>
      <c r="V53" s="551">
        <f t="shared" si="35"/>
        <v>0</v>
      </c>
      <c r="W53" s="551"/>
      <c r="X53" s="551"/>
      <c r="Y53" s="551"/>
      <c r="Z53" s="551">
        <f t="shared" si="36"/>
        <v>0</v>
      </c>
      <c r="AA53" s="552"/>
      <c r="AB53" s="482"/>
      <c r="AC53" s="482"/>
      <c r="AD53" s="482"/>
      <c r="AE53" s="482"/>
      <c r="AF53" s="482"/>
      <c r="AG53" s="482"/>
    </row>
    <row r="54" spans="1:33" hidden="1" outlineLevel="3">
      <c r="A54" s="553"/>
      <c r="B54" s="553"/>
      <c r="C54" s="553"/>
      <c r="D54" s="554"/>
      <c r="E54" s="555"/>
      <c r="F54" s="531"/>
      <c r="G54" s="531" t="s">
        <v>59</v>
      </c>
      <c r="H54" s="559">
        <f t="shared" si="31"/>
        <v>0</v>
      </c>
      <c r="I54" s="561">
        <f t="shared" si="32"/>
        <v>0</v>
      </c>
      <c r="J54" s="558">
        <v>0</v>
      </c>
      <c r="K54" s="559"/>
      <c r="L54" s="559"/>
      <c r="M54" s="559"/>
      <c r="N54" s="559">
        <f t="shared" si="33"/>
        <v>0</v>
      </c>
      <c r="O54" s="559"/>
      <c r="P54" s="559"/>
      <c r="Q54" s="559"/>
      <c r="R54" s="559">
        <f t="shared" si="34"/>
        <v>0</v>
      </c>
      <c r="S54" s="559"/>
      <c r="T54" s="559"/>
      <c r="U54" s="559"/>
      <c r="V54" s="559">
        <f t="shared" si="35"/>
        <v>0</v>
      </c>
      <c r="W54" s="559"/>
      <c r="X54" s="559"/>
      <c r="Y54" s="559"/>
      <c r="Z54" s="559">
        <f t="shared" si="36"/>
        <v>0</v>
      </c>
      <c r="AA54" s="560"/>
      <c r="AB54" s="482"/>
      <c r="AC54" s="482"/>
      <c r="AD54" s="482"/>
      <c r="AE54" s="482"/>
      <c r="AF54" s="482"/>
      <c r="AG54" s="482"/>
    </row>
    <row r="55" spans="1:33" ht="42" hidden="1" outlineLevel="3">
      <c r="A55" s="545"/>
      <c r="B55" s="545"/>
      <c r="C55" s="545"/>
      <c r="D55" s="546"/>
      <c r="E55" s="547" t="s">
        <v>88</v>
      </c>
      <c r="F55" s="548"/>
      <c r="G55" s="548" t="s">
        <v>58</v>
      </c>
      <c r="H55" s="551">
        <f t="shared" si="31"/>
        <v>0</v>
      </c>
      <c r="I55" s="524">
        <f t="shared" si="32"/>
        <v>0</v>
      </c>
      <c r="J55" s="525">
        <v>0</v>
      </c>
      <c r="K55" s="578"/>
      <c r="L55" s="551"/>
      <c r="M55" s="551"/>
      <c r="N55" s="551">
        <f t="shared" si="33"/>
        <v>0</v>
      </c>
      <c r="O55" s="551"/>
      <c r="P55" s="551"/>
      <c r="Q55" s="551"/>
      <c r="R55" s="551">
        <f t="shared" si="34"/>
        <v>0</v>
      </c>
      <c r="S55" s="551"/>
      <c r="T55" s="551"/>
      <c r="U55" s="551"/>
      <c r="V55" s="551">
        <f t="shared" si="35"/>
        <v>0</v>
      </c>
      <c r="W55" s="551"/>
      <c r="X55" s="551"/>
      <c r="Y55" s="551"/>
      <c r="Z55" s="551">
        <f t="shared" si="36"/>
        <v>0</v>
      </c>
      <c r="AA55" s="552"/>
      <c r="AB55" s="482"/>
      <c r="AC55" s="482"/>
      <c r="AD55" s="482"/>
      <c r="AE55" s="482"/>
      <c r="AF55" s="482"/>
      <c r="AG55" s="482"/>
    </row>
    <row r="56" spans="1:33" hidden="1" outlineLevel="3">
      <c r="A56" s="553"/>
      <c r="B56" s="553"/>
      <c r="C56" s="553"/>
      <c r="D56" s="554"/>
      <c r="E56" s="555"/>
      <c r="F56" s="531"/>
      <c r="G56" s="531" t="s">
        <v>59</v>
      </c>
      <c r="H56" s="559">
        <f t="shared" si="31"/>
        <v>0</v>
      </c>
      <c r="I56" s="561">
        <f t="shared" si="32"/>
        <v>0</v>
      </c>
      <c r="J56" s="558">
        <v>0</v>
      </c>
      <c r="K56" s="559"/>
      <c r="L56" s="559"/>
      <c r="M56" s="559"/>
      <c r="N56" s="559">
        <f t="shared" si="33"/>
        <v>0</v>
      </c>
      <c r="O56" s="559"/>
      <c r="P56" s="559"/>
      <c r="Q56" s="559"/>
      <c r="R56" s="559">
        <f t="shared" si="34"/>
        <v>0</v>
      </c>
      <c r="S56" s="559"/>
      <c r="T56" s="559"/>
      <c r="U56" s="559"/>
      <c r="V56" s="559">
        <f t="shared" si="35"/>
        <v>0</v>
      </c>
      <c r="W56" s="559"/>
      <c r="X56" s="559"/>
      <c r="Y56" s="559"/>
      <c r="Z56" s="559">
        <f t="shared" si="36"/>
        <v>0</v>
      </c>
      <c r="AA56" s="560"/>
      <c r="AB56" s="482"/>
      <c r="AC56" s="482"/>
      <c r="AD56" s="482"/>
      <c r="AE56" s="482"/>
      <c r="AF56" s="482"/>
      <c r="AG56" s="482"/>
    </row>
    <row r="57" spans="1:33" ht="42" hidden="1" outlineLevel="3">
      <c r="A57" s="545"/>
      <c r="B57" s="545"/>
      <c r="C57" s="545"/>
      <c r="D57" s="546"/>
      <c r="E57" s="547" t="s">
        <v>171</v>
      </c>
      <c r="F57" s="548"/>
      <c r="G57" s="548" t="s">
        <v>58</v>
      </c>
      <c r="H57" s="551">
        <f t="shared" si="31"/>
        <v>0</v>
      </c>
      <c r="I57" s="524">
        <f t="shared" si="32"/>
        <v>0</v>
      </c>
      <c r="J57" s="525">
        <f>N57+R57+V57+Z57</f>
        <v>0</v>
      </c>
      <c r="K57" s="551"/>
      <c r="L57" s="551"/>
      <c r="M57" s="551"/>
      <c r="N57" s="551">
        <f t="shared" si="33"/>
        <v>0</v>
      </c>
      <c r="O57" s="551"/>
      <c r="P57" s="551"/>
      <c r="Q57" s="551"/>
      <c r="R57" s="551">
        <f t="shared" si="34"/>
        <v>0</v>
      </c>
      <c r="S57" s="551"/>
      <c r="T57" s="551"/>
      <c r="U57" s="551"/>
      <c r="V57" s="551">
        <f t="shared" si="35"/>
        <v>0</v>
      </c>
      <c r="W57" s="551"/>
      <c r="X57" s="551"/>
      <c r="Y57" s="551"/>
      <c r="Z57" s="551">
        <f t="shared" si="36"/>
        <v>0</v>
      </c>
      <c r="AA57" s="552"/>
      <c r="AB57" s="482"/>
      <c r="AC57" s="482"/>
      <c r="AD57" s="482"/>
      <c r="AE57" s="482"/>
      <c r="AF57" s="482"/>
      <c r="AG57" s="482"/>
    </row>
    <row r="58" spans="1:33" hidden="1" outlineLevel="3">
      <c r="A58" s="553"/>
      <c r="B58" s="553"/>
      <c r="C58" s="553"/>
      <c r="D58" s="554"/>
      <c r="E58" s="555"/>
      <c r="F58" s="531"/>
      <c r="G58" s="531" t="s">
        <v>59</v>
      </c>
      <c r="H58" s="559">
        <f t="shared" si="31"/>
        <v>0</v>
      </c>
      <c r="I58" s="561">
        <f t="shared" si="32"/>
        <v>0</v>
      </c>
      <c r="J58" s="558">
        <f>N58+R58+V58+Z58</f>
        <v>0</v>
      </c>
      <c r="K58" s="559"/>
      <c r="L58" s="559"/>
      <c r="M58" s="559"/>
      <c r="N58" s="559">
        <f t="shared" si="33"/>
        <v>0</v>
      </c>
      <c r="O58" s="559"/>
      <c r="P58" s="559"/>
      <c r="Q58" s="559"/>
      <c r="R58" s="559">
        <f t="shared" si="34"/>
        <v>0</v>
      </c>
      <c r="S58" s="559"/>
      <c r="T58" s="559"/>
      <c r="U58" s="559"/>
      <c r="V58" s="559">
        <f t="shared" si="35"/>
        <v>0</v>
      </c>
      <c r="W58" s="559"/>
      <c r="X58" s="559"/>
      <c r="Y58" s="559"/>
      <c r="Z58" s="559">
        <f t="shared" si="36"/>
        <v>0</v>
      </c>
      <c r="AA58" s="560"/>
      <c r="AB58" s="482"/>
      <c r="AC58" s="482"/>
      <c r="AD58" s="482"/>
      <c r="AE58" s="482"/>
      <c r="AF58" s="482"/>
      <c r="AG58" s="482"/>
    </row>
    <row r="59" spans="1:33" ht="42" outlineLevel="2">
      <c r="A59" s="519"/>
      <c r="B59" s="519"/>
      <c r="C59" s="519"/>
      <c r="D59" s="520"/>
      <c r="E59" s="579" t="s">
        <v>90</v>
      </c>
      <c r="F59" s="522"/>
      <c r="G59" s="522"/>
      <c r="H59" s="523"/>
      <c r="I59" s="524"/>
      <c r="J59" s="525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523"/>
      <c r="Z59" s="523"/>
      <c r="AA59" s="526" t="s">
        <v>26</v>
      </c>
      <c r="AB59" s="482"/>
      <c r="AC59" s="482"/>
      <c r="AD59" s="482"/>
      <c r="AE59" s="482"/>
      <c r="AF59" s="482"/>
      <c r="AG59" s="482"/>
    </row>
    <row r="60" spans="1:33" outlineLevel="2">
      <c r="A60" s="527"/>
      <c r="B60" s="527"/>
      <c r="C60" s="527"/>
      <c r="D60" s="528"/>
      <c r="E60" s="529" t="s">
        <v>118</v>
      </c>
      <c r="F60" s="530"/>
      <c r="G60" s="531" t="s">
        <v>58</v>
      </c>
      <c r="H60" s="532">
        <f>H62+H64+H66+H68</f>
        <v>0</v>
      </c>
      <c r="I60" s="533">
        <f>I62+I64+I66+I68</f>
        <v>0</v>
      </c>
      <c r="J60" s="534">
        <f t="shared" ref="J60:Z60" si="37">J62+J64+J66</f>
        <v>0</v>
      </c>
      <c r="K60" s="532">
        <f t="shared" si="37"/>
        <v>0</v>
      </c>
      <c r="L60" s="532">
        <f t="shared" si="37"/>
        <v>0</v>
      </c>
      <c r="M60" s="532">
        <f t="shared" si="37"/>
        <v>0</v>
      </c>
      <c r="N60" s="532">
        <f t="shared" si="37"/>
        <v>0</v>
      </c>
      <c r="O60" s="532">
        <f t="shared" si="37"/>
        <v>0</v>
      </c>
      <c r="P60" s="532">
        <f t="shared" si="37"/>
        <v>0</v>
      </c>
      <c r="Q60" s="532">
        <f t="shared" si="37"/>
        <v>0</v>
      </c>
      <c r="R60" s="532">
        <f t="shared" si="37"/>
        <v>0</v>
      </c>
      <c r="S60" s="532">
        <f t="shared" si="37"/>
        <v>0</v>
      </c>
      <c r="T60" s="532">
        <f t="shared" si="37"/>
        <v>0</v>
      </c>
      <c r="U60" s="532">
        <f t="shared" si="37"/>
        <v>0</v>
      </c>
      <c r="V60" s="532">
        <f t="shared" si="37"/>
        <v>0</v>
      </c>
      <c r="W60" s="532">
        <f t="shared" si="37"/>
        <v>0</v>
      </c>
      <c r="X60" s="532">
        <f t="shared" si="37"/>
        <v>0</v>
      </c>
      <c r="Y60" s="532">
        <f t="shared" si="37"/>
        <v>0</v>
      </c>
      <c r="Z60" s="532">
        <f t="shared" si="37"/>
        <v>0</v>
      </c>
      <c r="AA60" s="535"/>
      <c r="AB60" s="482"/>
      <c r="AC60" s="482"/>
      <c r="AD60" s="482"/>
      <c r="AE60" s="482"/>
      <c r="AF60" s="482"/>
      <c r="AG60" s="482"/>
    </row>
    <row r="61" spans="1:33" outlineLevel="2" collapsed="1">
      <c r="A61" s="536"/>
      <c r="B61" s="536"/>
      <c r="C61" s="536"/>
      <c r="D61" s="537"/>
      <c r="E61" s="538" t="s">
        <v>118</v>
      </c>
      <c r="F61" s="539"/>
      <c r="G61" s="540" t="s">
        <v>59</v>
      </c>
      <c r="H61" s="543">
        <f t="shared" ref="H61:Z61" si="38">H63+H65+H67</f>
        <v>0</v>
      </c>
      <c r="I61" s="541">
        <f t="shared" si="38"/>
        <v>0</v>
      </c>
      <c r="J61" s="542">
        <v>0</v>
      </c>
      <c r="K61" s="543">
        <f t="shared" si="38"/>
        <v>0</v>
      </c>
      <c r="L61" s="543">
        <f t="shared" si="38"/>
        <v>0</v>
      </c>
      <c r="M61" s="543">
        <f t="shared" si="38"/>
        <v>0</v>
      </c>
      <c r="N61" s="543">
        <f t="shared" si="38"/>
        <v>0</v>
      </c>
      <c r="O61" s="543">
        <f t="shared" si="38"/>
        <v>0</v>
      </c>
      <c r="P61" s="543">
        <f t="shared" si="38"/>
        <v>0</v>
      </c>
      <c r="Q61" s="543">
        <f t="shared" si="38"/>
        <v>0</v>
      </c>
      <c r="R61" s="543">
        <f t="shared" si="38"/>
        <v>0</v>
      </c>
      <c r="S61" s="543">
        <f t="shared" si="38"/>
        <v>0</v>
      </c>
      <c r="T61" s="543">
        <f t="shared" si="38"/>
        <v>0</v>
      </c>
      <c r="U61" s="543">
        <f t="shared" si="38"/>
        <v>0</v>
      </c>
      <c r="V61" s="543">
        <f t="shared" si="38"/>
        <v>0</v>
      </c>
      <c r="W61" s="543">
        <f t="shared" si="38"/>
        <v>0</v>
      </c>
      <c r="X61" s="543">
        <f t="shared" si="38"/>
        <v>0</v>
      </c>
      <c r="Y61" s="543">
        <f t="shared" si="38"/>
        <v>0</v>
      </c>
      <c r="Z61" s="543">
        <f t="shared" si="38"/>
        <v>0</v>
      </c>
      <c r="AA61" s="544"/>
      <c r="AB61" s="482"/>
      <c r="AC61" s="482"/>
      <c r="AD61" s="482"/>
      <c r="AE61" s="482"/>
      <c r="AF61" s="482"/>
      <c r="AG61" s="482"/>
    </row>
    <row r="62" spans="1:33" ht="84" hidden="1" outlineLevel="3">
      <c r="A62" s="545"/>
      <c r="B62" s="545"/>
      <c r="C62" s="545"/>
      <c r="D62" s="546"/>
      <c r="E62" s="547" t="s">
        <v>93</v>
      </c>
      <c r="F62" s="548"/>
      <c r="G62" s="548" t="s">
        <v>58</v>
      </c>
      <c r="H62" s="549">
        <f t="shared" ref="H62:H69" si="39">I62</f>
        <v>0</v>
      </c>
      <c r="I62" s="524">
        <f t="shared" ref="I62:I69" si="40">N62+R62+V62+Z62</f>
        <v>0</v>
      </c>
      <c r="J62" s="525">
        <v>0</v>
      </c>
      <c r="K62" s="551"/>
      <c r="L62" s="551"/>
      <c r="M62" s="551"/>
      <c r="N62" s="551">
        <f>SUM(K62:M62)</f>
        <v>0</v>
      </c>
      <c r="O62" s="551"/>
      <c r="P62" s="551"/>
      <c r="Q62" s="551"/>
      <c r="R62" s="551">
        <f>SUM(O62:Q62)</f>
        <v>0</v>
      </c>
      <c r="S62" s="551"/>
      <c r="T62" s="551"/>
      <c r="U62" s="551"/>
      <c r="V62" s="551">
        <f>SUM(S62:U62)</f>
        <v>0</v>
      </c>
      <c r="W62" s="551"/>
      <c r="X62" s="551"/>
      <c r="Y62" s="551"/>
      <c r="Z62" s="551">
        <f>SUM(W62:Y62)</f>
        <v>0</v>
      </c>
      <c r="AA62" s="552"/>
      <c r="AB62" s="482"/>
      <c r="AC62" s="482"/>
      <c r="AD62" s="482"/>
      <c r="AE62" s="482"/>
      <c r="AF62" s="482"/>
      <c r="AG62" s="482"/>
    </row>
    <row r="63" spans="1:33" hidden="1" outlineLevel="3">
      <c r="A63" s="553"/>
      <c r="B63" s="553"/>
      <c r="C63" s="553"/>
      <c r="D63" s="554"/>
      <c r="E63" s="555"/>
      <c r="F63" s="531"/>
      <c r="G63" s="531" t="s">
        <v>59</v>
      </c>
      <c r="H63" s="560">
        <f t="shared" si="39"/>
        <v>0</v>
      </c>
      <c r="I63" s="580">
        <f t="shared" si="40"/>
        <v>0</v>
      </c>
      <c r="J63" s="581">
        <v>0</v>
      </c>
      <c r="K63" s="559"/>
      <c r="L63" s="559"/>
      <c r="M63" s="559"/>
      <c r="N63" s="559">
        <f>SUM(K63:M63)</f>
        <v>0</v>
      </c>
      <c r="O63" s="559"/>
      <c r="P63" s="559"/>
      <c r="Q63" s="559"/>
      <c r="R63" s="559">
        <f>SUM(O63:Q63)</f>
        <v>0</v>
      </c>
      <c r="S63" s="559"/>
      <c r="T63" s="559"/>
      <c r="U63" s="559"/>
      <c r="V63" s="559">
        <f>SUM(S63:U63)</f>
        <v>0</v>
      </c>
      <c r="W63" s="559"/>
      <c r="X63" s="559"/>
      <c r="Y63" s="559"/>
      <c r="Z63" s="559">
        <f>SUM(W63:Y63)</f>
        <v>0</v>
      </c>
      <c r="AA63" s="560"/>
      <c r="AB63" s="482"/>
      <c r="AC63" s="482"/>
      <c r="AD63" s="482"/>
      <c r="AE63" s="482"/>
      <c r="AF63" s="482"/>
      <c r="AG63" s="482"/>
    </row>
    <row r="64" spans="1:33" ht="42" hidden="1" outlineLevel="3">
      <c r="A64" s="527"/>
      <c r="B64" s="527"/>
      <c r="C64" s="527"/>
      <c r="D64" s="528"/>
      <c r="E64" s="582" t="s">
        <v>129</v>
      </c>
      <c r="F64" s="530"/>
      <c r="G64" s="530" t="s">
        <v>58</v>
      </c>
      <c r="H64" s="559">
        <f t="shared" si="39"/>
        <v>0</v>
      </c>
      <c r="I64" s="533">
        <f t="shared" si="40"/>
        <v>0</v>
      </c>
      <c r="J64" s="534">
        <v>0</v>
      </c>
      <c r="K64" s="532"/>
      <c r="L64" s="532"/>
      <c r="M64" s="532"/>
      <c r="N64" s="532">
        <f>SUM(K64:M64)</f>
        <v>0</v>
      </c>
      <c r="O64" s="532"/>
      <c r="P64" s="532"/>
      <c r="Q64" s="532"/>
      <c r="R64" s="532">
        <f>SUM(O64:Q64)</f>
        <v>0</v>
      </c>
      <c r="S64" s="532"/>
      <c r="T64" s="532"/>
      <c r="U64" s="532"/>
      <c r="V64" s="532">
        <f>SUM(S64:U64)</f>
        <v>0</v>
      </c>
      <c r="W64" s="532"/>
      <c r="X64" s="532"/>
      <c r="Y64" s="532"/>
      <c r="Z64" s="532">
        <f>SUM(W64:Y64)</f>
        <v>0</v>
      </c>
      <c r="AA64" s="535"/>
      <c r="AB64" s="482"/>
      <c r="AC64" s="482"/>
      <c r="AD64" s="482"/>
      <c r="AE64" s="482"/>
      <c r="AF64" s="482"/>
      <c r="AG64" s="482"/>
    </row>
    <row r="65" spans="1:33" hidden="1" outlineLevel="3">
      <c r="A65" s="553"/>
      <c r="B65" s="553"/>
      <c r="C65" s="553"/>
      <c r="D65" s="554"/>
      <c r="E65" s="555"/>
      <c r="F65" s="531"/>
      <c r="G65" s="531" t="s">
        <v>59</v>
      </c>
      <c r="H65" s="559">
        <f t="shared" si="39"/>
        <v>0</v>
      </c>
      <c r="I65" s="561">
        <f t="shared" si="40"/>
        <v>0</v>
      </c>
      <c r="J65" s="558"/>
      <c r="K65" s="559"/>
      <c r="L65" s="559"/>
      <c r="M65" s="559"/>
      <c r="N65" s="532">
        <f>SUM(K65:M65)</f>
        <v>0</v>
      </c>
      <c r="O65" s="559"/>
      <c r="P65" s="559"/>
      <c r="Q65" s="559"/>
      <c r="R65" s="559">
        <f>SUM(O65:Q65)</f>
        <v>0</v>
      </c>
      <c r="S65" s="559"/>
      <c r="T65" s="559"/>
      <c r="U65" s="559"/>
      <c r="V65" s="559">
        <f>SUM(S65:U65)</f>
        <v>0</v>
      </c>
      <c r="W65" s="559"/>
      <c r="X65" s="559"/>
      <c r="Y65" s="559"/>
      <c r="Z65" s="559">
        <f>SUM(W65:Y65)</f>
        <v>0</v>
      </c>
      <c r="AA65" s="560"/>
      <c r="AB65" s="482"/>
      <c r="AC65" s="482"/>
      <c r="AD65" s="482"/>
      <c r="AE65" s="482"/>
      <c r="AF65" s="482"/>
      <c r="AG65" s="482"/>
    </row>
    <row r="66" spans="1:33" ht="84" hidden="1" outlineLevel="3">
      <c r="A66" s="527"/>
      <c r="B66" s="527"/>
      <c r="C66" s="527"/>
      <c r="D66" s="528"/>
      <c r="E66" s="582" t="s">
        <v>95</v>
      </c>
      <c r="F66" s="530"/>
      <c r="G66" s="530" t="s">
        <v>58</v>
      </c>
      <c r="H66" s="559">
        <f t="shared" si="39"/>
        <v>0</v>
      </c>
      <c r="I66" s="533">
        <f t="shared" si="40"/>
        <v>0</v>
      </c>
      <c r="J66" s="534">
        <v>0</v>
      </c>
      <c r="K66" s="532"/>
      <c r="L66" s="532"/>
      <c r="M66" s="532"/>
      <c r="N66" s="532">
        <f>SUM(K66:M66)</f>
        <v>0</v>
      </c>
      <c r="O66" s="532"/>
      <c r="P66" s="532"/>
      <c r="Q66" s="532"/>
      <c r="R66" s="532">
        <f>SUM(O66:Q66)</f>
        <v>0</v>
      </c>
      <c r="S66" s="532"/>
      <c r="T66" s="532"/>
      <c r="U66" s="532"/>
      <c r="V66" s="532">
        <f>SUM(S66:U66)</f>
        <v>0</v>
      </c>
      <c r="W66" s="532"/>
      <c r="X66" s="532"/>
      <c r="Y66" s="532"/>
      <c r="Z66" s="532">
        <f>SUM(W66:Y66)</f>
        <v>0</v>
      </c>
      <c r="AA66" s="535"/>
      <c r="AB66" s="482"/>
      <c r="AC66" s="482"/>
      <c r="AD66" s="482"/>
      <c r="AE66" s="482"/>
      <c r="AF66" s="482"/>
      <c r="AG66" s="482"/>
    </row>
    <row r="67" spans="1:33" hidden="1" outlineLevel="3">
      <c r="A67" s="562"/>
      <c r="B67" s="562"/>
      <c r="C67" s="562"/>
      <c r="D67" s="563"/>
      <c r="E67" s="564"/>
      <c r="F67" s="565"/>
      <c r="G67" s="565" t="s">
        <v>59</v>
      </c>
      <c r="H67" s="566">
        <f t="shared" si="39"/>
        <v>0</v>
      </c>
      <c r="I67" s="567">
        <f t="shared" si="40"/>
        <v>0</v>
      </c>
      <c r="J67" s="568"/>
      <c r="K67" s="566"/>
      <c r="L67" s="566"/>
      <c r="M67" s="566"/>
      <c r="N67" s="556"/>
      <c r="O67" s="566"/>
      <c r="P67" s="566"/>
      <c r="Q67" s="566"/>
      <c r="R67" s="566"/>
      <c r="S67" s="566"/>
      <c r="T67" s="566"/>
      <c r="U67" s="566"/>
      <c r="V67" s="566"/>
      <c r="W67" s="566"/>
      <c r="X67" s="566"/>
      <c r="Y67" s="566"/>
      <c r="Z67" s="566"/>
      <c r="AA67" s="569"/>
      <c r="AB67" s="482"/>
      <c r="AC67" s="482"/>
      <c r="AD67" s="482"/>
      <c r="AE67" s="482"/>
      <c r="AF67" s="482"/>
      <c r="AG67" s="482"/>
    </row>
    <row r="68" spans="1:33" ht="42" hidden="1" outlineLevel="3">
      <c r="A68" s="545"/>
      <c r="B68" s="545"/>
      <c r="C68" s="545"/>
      <c r="D68" s="546"/>
      <c r="E68" s="547" t="s">
        <v>130</v>
      </c>
      <c r="F68" s="548"/>
      <c r="G68" s="548" t="s">
        <v>58</v>
      </c>
      <c r="H68" s="551">
        <f t="shared" si="39"/>
        <v>0</v>
      </c>
      <c r="I68" s="524">
        <f t="shared" si="40"/>
        <v>0</v>
      </c>
      <c r="J68" s="525"/>
      <c r="K68" s="551"/>
      <c r="L68" s="551"/>
      <c r="M68" s="551"/>
      <c r="N68" s="532">
        <f>SUM(K68:M68)</f>
        <v>0</v>
      </c>
      <c r="O68" s="551"/>
      <c r="P68" s="551"/>
      <c r="Q68" s="551"/>
      <c r="R68" s="551">
        <f t="shared" ref="R68:R80" si="41">SUM(O68:Q68)</f>
        <v>0</v>
      </c>
      <c r="S68" s="551"/>
      <c r="T68" s="551"/>
      <c r="U68" s="551"/>
      <c r="V68" s="551">
        <f t="shared" ref="V68:V80" si="42">SUM(S68:U68)</f>
        <v>0</v>
      </c>
      <c r="W68" s="551"/>
      <c r="X68" s="551"/>
      <c r="Y68" s="551"/>
      <c r="Z68" s="551">
        <f t="shared" ref="Z68:Z80" si="43">SUM(W68:Y68)</f>
        <v>0</v>
      </c>
      <c r="AA68" s="552"/>
      <c r="AB68" s="482"/>
      <c r="AC68" s="482"/>
      <c r="AD68" s="482"/>
      <c r="AE68" s="482"/>
      <c r="AF68" s="482"/>
      <c r="AG68" s="482"/>
    </row>
    <row r="69" spans="1:33" hidden="1" outlineLevel="3">
      <c r="A69" s="527"/>
      <c r="B69" s="527"/>
      <c r="C69" s="527"/>
      <c r="D69" s="528"/>
      <c r="E69" s="529"/>
      <c r="F69" s="530"/>
      <c r="G69" s="530" t="s">
        <v>59</v>
      </c>
      <c r="H69" s="532">
        <f t="shared" si="39"/>
        <v>0</v>
      </c>
      <c r="I69" s="567">
        <f t="shared" si="40"/>
        <v>0</v>
      </c>
      <c r="J69" s="534"/>
      <c r="K69" s="532"/>
      <c r="L69" s="532"/>
      <c r="M69" s="532"/>
      <c r="N69" s="566"/>
      <c r="O69" s="532"/>
      <c r="P69" s="532"/>
      <c r="Q69" s="532"/>
      <c r="R69" s="532">
        <f t="shared" si="41"/>
        <v>0</v>
      </c>
      <c r="S69" s="532"/>
      <c r="T69" s="532"/>
      <c r="U69" s="532"/>
      <c r="V69" s="532">
        <f t="shared" si="42"/>
        <v>0</v>
      </c>
      <c r="W69" s="532"/>
      <c r="X69" s="532"/>
      <c r="Y69" s="532"/>
      <c r="Z69" s="532">
        <f t="shared" si="43"/>
        <v>0</v>
      </c>
      <c r="AA69" s="535"/>
      <c r="AB69" s="482"/>
      <c r="AC69" s="482"/>
      <c r="AD69" s="482"/>
      <c r="AE69" s="482"/>
      <c r="AF69" s="482"/>
      <c r="AG69" s="482"/>
    </row>
    <row r="70" spans="1:33" ht="42" outlineLevel="2">
      <c r="A70" s="519"/>
      <c r="B70" s="519"/>
      <c r="C70" s="519"/>
      <c r="D70" s="520"/>
      <c r="E70" s="521" t="s">
        <v>27</v>
      </c>
      <c r="F70" s="522"/>
      <c r="G70" s="522"/>
      <c r="H70" s="523"/>
      <c r="I70" s="524"/>
      <c r="J70" s="525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6" t="s">
        <v>28</v>
      </c>
      <c r="AB70" s="482"/>
      <c r="AC70" s="482"/>
      <c r="AD70" s="482"/>
      <c r="AE70" s="482"/>
      <c r="AF70" s="482"/>
      <c r="AG70" s="482"/>
    </row>
    <row r="71" spans="1:33" outlineLevel="2">
      <c r="A71" s="527"/>
      <c r="B71" s="527"/>
      <c r="C71" s="527"/>
      <c r="D71" s="528"/>
      <c r="E71" s="529" t="s">
        <v>118</v>
      </c>
      <c r="F71" s="530"/>
      <c r="G71" s="531" t="s">
        <v>58</v>
      </c>
      <c r="H71" s="532">
        <f>H73+H75+H77+H79</f>
        <v>0</v>
      </c>
      <c r="I71" s="533">
        <f>I73+I75+I77+I79</f>
        <v>0</v>
      </c>
      <c r="J71" s="534">
        <f t="shared" ref="J71:Z71" si="44">J73+J75</f>
        <v>0</v>
      </c>
      <c r="K71" s="532">
        <f t="shared" si="44"/>
        <v>0</v>
      </c>
      <c r="L71" s="532">
        <f t="shared" si="44"/>
        <v>0</v>
      </c>
      <c r="M71" s="532">
        <f t="shared" si="44"/>
        <v>0</v>
      </c>
      <c r="N71" s="532">
        <f t="shared" si="44"/>
        <v>0</v>
      </c>
      <c r="O71" s="532">
        <f t="shared" si="44"/>
        <v>0</v>
      </c>
      <c r="P71" s="532">
        <f t="shared" si="44"/>
        <v>0</v>
      </c>
      <c r="Q71" s="532">
        <f t="shared" si="44"/>
        <v>0</v>
      </c>
      <c r="R71" s="532">
        <f t="shared" si="44"/>
        <v>0</v>
      </c>
      <c r="S71" s="532">
        <f t="shared" si="44"/>
        <v>0</v>
      </c>
      <c r="T71" s="532">
        <f t="shared" si="44"/>
        <v>0</v>
      </c>
      <c r="U71" s="532">
        <f t="shared" si="44"/>
        <v>0</v>
      </c>
      <c r="V71" s="532">
        <f t="shared" si="44"/>
        <v>0</v>
      </c>
      <c r="W71" s="532">
        <f t="shared" si="44"/>
        <v>0</v>
      </c>
      <c r="X71" s="532">
        <f t="shared" si="44"/>
        <v>0</v>
      </c>
      <c r="Y71" s="532">
        <f t="shared" si="44"/>
        <v>0</v>
      </c>
      <c r="Z71" s="532">
        <f t="shared" si="44"/>
        <v>0</v>
      </c>
      <c r="AA71" s="535"/>
      <c r="AB71" s="482"/>
      <c r="AC71" s="482"/>
      <c r="AD71" s="482"/>
      <c r="AE71" s="482"/>
      <c r="AF71" s="482"/>
      <c r="AG71" s="482"/>
    </row>
    <row r="72" spans="1:33" outlineLevel="2" collapsed="1">
      <c r="A72" s="536"/>
      <c r="B72" s="536"/>
      <c r="C72" s="536"/>
      <c r="D72" s="537"/>
      <c r="E72" s="538" t="s">
        <v>118</v>
      </c>
      <c r="F72" s="539"/>
      <c r="G72" s="540" t="s">
        <v>59</v>
      </c>
      <c r="H72" s="543">
        <f t="shared" ref="H72:Z72" si="45">H74+H76</f>
        <v>0</v>
      </c>
      <c r="I72" s="541">
        <f t="shared" si="45"/>
        <v>0</v>
      </c>
      <c r="J72" s="542">
        <f t="shared" si="45"/>
        <v>0</v>
      </c>
      <c r="K72" s="543">
        <f t="shared" si="45"/>
        <v>0</v>
      </c>
      <c r="L72" s="543">
        <f t="shared" si="45"/>
        <v>0</v>
      </c>
      <c r="M72" s="543">
        <f t="shared" si="45"/>
        <v>0</v>
      </c>
      <c r="N72" s="543">
        <f t="shared" si="45"/>
        <v>0</v>
      </c>
      <c r="O72" s="543">
        <f t="shared" si="45"/>
        <v>0</v>
      </c>
      <c r="P72" s="543">
        <f t="shared" si="45"/>
        <v>0</v>
      </c>
      <c r="Q72" s="543">
        <f t="shared" si="45"/>
        <v>0</v>
      </c>
      <c r="R72" s="543">
        <f t="shared" si="45"/>
        <v>0</v>
      </c>
      <c r="S72" s="543">
        <f t="shared" si="45"/>
        <v>0</v>
      </c>
      <c r="T72" s="543">
        <f t="shared" si="45"/>
        <v>0</v>
      </c>
      <c r="U72" s="543">
        <f t="shared" si="45"/>
        <v>0</v>
      </c>
      <c r="V72" s="543">
        <f t="shared" si="45"/>
        <v>0</v>
      </c>
      <c r="W72" s="543">
        <f t="shared" si="45"/>
        <v>0</v>
      </c>
      <c r="X72" s="543">
        <f t="shared" si="45"/>
        <v>0</v>
      </c>
      <c r="Y72" s="543">
        <f t="shared" si="45"/>
        <v>0</v>
      </c>
      <c r="Z72" s="543">
        <f t="shared" si="45"/>
        <v>0</v>
      </c>
      <c r="AA72" s="544"/>
      <c r="AB72" s="482"/>
      <c r="AC72" s="482"/>
      <c r="AD72" s="482"/>
      <c r="AE72" s="482"/>
      <c r="AF72" s="482"/>
      <c r="AG72" s="482"/>
    </row>
    <row r="73" spans="1:33" ht="42" hidden="1" outlineLevel="3">
      <c r="A73" s="545"/>
      <c r="B73" s="545"/>
      <c r="C73" s="545"/>
      <c r="D73" s="546"/>
      <c r="E73" s="583" t="s">
        <v>98</v>
      </c>
      <c r="F73" s="548"/>
      <c r="G73" s="548" t="s">
        <v>58</v>
      </c>
      <c r="H73" s="551">
        <f>I73</f>
        <v>0</v>
      </c>
      <c r="I73" s="524">
        <f>N73+R73+V73+Z73</f>
        <v>0</v>
      </c>
      <c r="J73" s="525">
        <f t="shared" ref="J73:J78" si="46">N73+R73+V73+Z73</f>
        <v>0</v>
      </c>
      <c r="K73" s="551"/>
      <c r="L73" s="551"/>
      <c r="M73" s="551"/>
      <c r="N73" s="551">
        <f t="shared" ref="N73:N80" si="47">SUM(K73:M73)</f>
        <v>0</v>
      </c>
      <c r="O73" s="551"/>
      <c r="P73" s="551"/>
      <c r="Q73" s="551"/>
      <c r="R73" s="551">
        <f t="shared" si="41"/>
        <v>0</v>
      </c>
      <c r="S73" s="551"/>
      <c r="T73" s="551"/>
      <c r="U73" s="551"/>
      <c r="V73" s="551">
        <f t="shared" si="42"/>
        <v>0</v>
      </c>
      <c r="W73" s="551"/>
      <c r="X73" s="551"/>
      <c r="Y73" s="551"/>
      <c r="Z73" s="551">
        <f t="shared" si="43"/>
        <v>0</v>
      </c>
      <c r="AA73" s="552"/>
      <c r="AB73" s="482"/>
      <c r="AC73" s="482"/>
      <c r="AD73" s="482"/>
      <c r="AE73" s="482"/>
      <c r="AF73" s="482"/>
      <c r="AG73" s="482"/>
    </row>
    <row r="74" spans="1:33" hidden="1" outlineLevel="3">
      <c r="A74" s="562"/>
      <c r="B74" s="562"/>
      <c r="C74" s="562"/>
      <c r="D74" s="563"/>
      <c r="E74" s="564"/>
      <c r="F74" s="531"/>
      <c r="G74" s="531" t="s">
        <v>59</v>
      </c>
      <c r="H74" s="559">
        <f>I74</f>
        <v>0</v>
      </c>
      <c r="I74" s="561">
        <f>N74+R74+V74+Z74</f>
        <v>0</v>
      </c>
      <c r="J74" s="558">
        <f t="shared" si="46"/>
        <v>0</v>
      </c>
      <c r="K74" s="559"/>
      <c r="L74" s="559"/>
      <c r="M74" s="559"/>
      <c r="N74" s="559">
        <f t="shared" si="47"/>
        <v>0</v>
      </c>
      <c r="O74" s="559"/>
      <c r="P74" s="559"/>
      <c r="Q74" s="559"/>
      <c r="R74" s="559">
        <f t="shared" si="41"/>
        <v>0</v>
      </c>
      <c r="S74" s="559"/>
      <c r="T74" s="559"/>
      <c r="U74" s="559"/>
      <c r="V74" s="559">
        <f t="shared" si="42"/>
        <v>0</v>
      </c>
      <c r="W74" s="559"/>
      <c r="X74" s="559"/>
      <c r="Y74" s="559"/>
      <c r="Z74" s="559">
        <f t="shared" si="43"/>
        <v>0</v>
      </c>
      <c r="AA74" s="577"/>
      <c r="AB74" s="482"/>
      <c r="AC74" s="482"/>
      <c r="AD74" s="482"/>
      <c r="AE74" s="482"/>
      <c r="AF74" s="482"/>
      <c r="AG74" s="482"/>
    </row>
    <row r="75" spans="1:33" ht="42" hidden="1" outlineLevel="3">
      <c r="A75" s="545"/>
      <c r="B75" s="545"/>
      <c r="C75" s="545"/>
      <c r="D75" s="546"/>
      <c r="E75" s="547" t="s">
        <v>99</v>
      </c>
      <c r="F75" s="548"/>
      <c r="G75" s="548" t="s">
        <v>58</v>
      </c>
      <c r="H75" s="551">
        <f>I75</f>
        <v>0</v>
      </c>
      <c r="I75" s="524">
        <f>N75+R75+V75+Z75</f>
        <v>0</v>
      </c>
      <c r="J75" s="525">
        <v>0</v>
      </c>
      <c r="K75" s="551"/>
      <c r="L75" s="551"/>
      <c r="M75" s="551"/>
      <c r="N75" s="551">
        <f t="shared" si="47"/>
        <v>0</v>
      </c>
      <c r="O75" s="551"/>
      <c r="P75" s="551"/>
      <c r="Q75" s="551"/>
      <c r="R75" s="551">
        <f t="shared" si="41"/>
        <v>0</v>
      </c>
      <c r="S75" s="551"/>
      <c r="T75" s="551"/>
      <c r="U75" s="551"/>
      <c r="V75" s="551">
        <f t="shared" si="42"/>
        <v>0</v>
      </c>
      <c r="W75" s="551"/>
      <c r="X75" s="551"/>
      <c r="Y75" s="551"/>
      <c r="Z75" s="551">
        <f t="shared" si="43"/>
        <v>0</v>
      </c>
      <c r="AA75" s="535"/>
      <c r="AB75" s="482"/>
      <c r="AC75" s="482"/>
      <c r="AD75" s="482"/>
      <c r="AE75" s="482"/>
      <c r="AF75" s="482"/>
      <c r="AG75" s="482"/>
    </row>
    <row r="76" spans="1:33" hidden="1" outlineLevel="3">
      <c r="A76" s="553"/>
      <c r="B76" s="553"/>
      <c r="C76" s="553"/>
      <c r="D76" s="554"/>
      <c r="E76" s="555"/>
      <c r="F76" s="531"/>
      <c r="G76" s="531" t="s">
        <v>59</v>
      </c>
      <c r="H76" s="559">
        <f>I76</f>
        <v>0</v>
      </c>
      <c r="I76" s="561">
        <f>N76+R76+V76+Z76</f>
        <v>0</v>
      </c>
      <c r="J76" s="558">
        <v>0</v>
      </c>
      <c r="K76" s="559"/>
      <c r="L76" s="559"/>
      <c r="M76" s="559"/>
      <c r="N76" s="559">
        <f t="shared" si="47"/>
        <v>0</v>
      </c>
      <c r="O76" s="559"/>
      <c r="P76" s="559"/>
      <c r="Q76" s="559">
        <v>0</v>
      </c>
      <c r="R76" s="559">
        <f t="shared" si="41"/>
        <v>0</v>
      </c>
      <c r="S76" s="559"/>
      <c r="T76" s="559"/>
      <c r="U76" s="559"/>
      <c r="V76" s="559">
        <f t="shared" si="42"/>
        <v>0</v>
      </c>
      <c r="W76" s="559"/>
      <c r="X76" s="559"/>
      <c r="Y76" s="559"/>
      <c r="Z76" s="559">
        <f t="shared" si="43"/>
        <v>0</v>
      </c>
      <c r="AA76" s="560"/>
      <c r="AB76" s="482"/>
      <c r="AC76" s="482"/>
      <c r="AD76" s="482"/>
      <c r="AE76" s="482"/>
      <c r="AF76" s="482"/>
      <c r="AG76" s="482"/>
    </row>
    <row r="77" spans="1:33" ht="63" hidden="1" outlineLevel="3">
      <c r="A77" s="553"/>
      <c r="B77" s="553"/>
      <c r="C77" s="553"/>
      <c r="D77" s="554"/>
      <c r="E77" s="584" t="s">
        <v>100</v>
      </c>
      <c r="F77" s="531"/>
      <c r="G77" s="531" t="s">
        <v>58</v>
      </c>
      <c r="H77" s="559">
        <v>0</v>
      </c>
      <c r="I77" s="561">
        <v>0</v>
      </c>
      <c r="J77" s="558">
        <v>0</v>
      </c>
      <c r="K77" s="559"/>
      <c r="L77" s="559"/>
      <c r="M77" s="559"/>
      <c r="N77" s="559">
        <f t="shared" si="47"/>
        <v>0</v>
      </c>
      <c r="O77" s="559"/>
      <c r="P77" s="559"/>
      <c r="Q77" s="559"/>
      <c r="R77" s="559">
        <f t="shared" si="41"/>
        <v>0</v>
      </c>
      <c r="S77" s="559"/>
      <c r="T77" s="559"/>
      <c r="U77" s="559"/>
      <c r="V77" s="559">
        <f t="shared" si="42"/>
        <v>0</v>
      </c>
      <c r="W77" s="559"/>
      <c r="X77" s="559"/>
      <c r="Y77" s="559"/>
      <c r="Z77" s="559">
        <f t="shared" si="43"/>
        <v>0</v>
      </c>
      <c r="AA77" s="585" t="s">
        <v>131</v>
      </c>
      <c r="AB77" s="482"/>
      <c r="AC77" s="482"/>
      <c r="AD77" s="482"/>
      <c r="AE77" s="482"/>
      <c r="AF77" s="482"/>
      <c r="AG77" s="482"/>
    </row>
    <row r="78" spans="1:33" hidden="1" outlineLevel="3">
      <c r="A78" s="553"/>
      <c r="B78" s="553"/>
      <c r="C78" s="553"/>
      <c r="D78" s="554"/>
      <c r="E78" s="555"/>
      <c r="F78" s="531"/>
      <c r="G78" s="531" t="s">
        <v>59</v>
      </c>
      <c r="H78" s="559">
        <f>I78</f>
        <v>0</v>
      </c>
      <c r="I78" s="561">
        <f>N78+R78+V78+Z78</f>
        <v>0</v>
      </c>
      <c r="J78" s="558">
        <f t="shared" si="46"/>
        <v>0</v>
      </c>
      <c r="K78" s="559"/>
      <c r="L78" s="559"/>
      <c r="M78" s="559"/>
      <c r="N78" s="559">
        <f t="shared" si="47"/>
        <v>0</v>
      </c>
      <c r="O78" s="559"/>
      <c r="P78" s="559"/>
      <c r="Q78" s="559"/>
      <c r="R78" s="559">
        <f t="shared" si="41"/>
        <v>0</v>
      </c>
      <c r="S78" s="559"/>
      <c r="T78" s="559"/>
      <c r="U78" s="559"/>
      <c r="V78" s="559">
        <f t="shared" si="42"/>
        <v>0</v>
      </c>
      <c r="W78" s="559"/>
      <c r="X78" s="559"/>
      <c r="Y78" s="559"/>
      <c r="Z78" s="559">
        <f t="shared" si="43"/>
        <v>0</v>
      </c>
      <c r="AA78" s="560"/>
      <c r="AB78" s="482"/>
      <c r="AC78" s="482"/>
      <c r="AD78" s="482"/>
      <c r="AE78" s="482"/>
      <c r="AF78" s="482"/>
      <c r="AG78" s="482"/>
    </row>
    <row r="79" spans="1:33" ht="63" hidden="1" outlineLevel="3">
      <c r="A79" s="553"/>
      <c r="B79" s="553"/>
      <c r="C79" s="553"/>
      <c r="D79" s="554"/>
      <c r="E79" s="584" t="s">
        <v>101</v>
      </c>
      <c r="F79" s="531"/>
      <c r="G79" s="531" t="s">
        <v>58</v>
      </c>
      <c r="H79" s="559">
        <f>I79</f>
        <v>0</v>
      </c>
      <c r="I79" s="561">
        <f>N79+R79+V79+Z79</f>
        <v>0</v>
      </c>
      <c r="J79" s="558">
        <v>0</v>
      </c>
      <c r="K79" s="559"/>
      <c r="L79" s="559"/>
      <c r="M79" s="559"/>
      <c r="N79" s="559">
        <f t="shared" si="47"/>
        <v>0</v>
      </c>
      <c r="O79" s="559"/>
      <c r="P79" s="559"/>
      <c r="Q79" s="559"/>
      <c r="R79" s="559">
        <f t="shared" si="41"/>
        <v>0</v>
      </c>
      <c r="S79" s="559"/>
      <c r="T79" s="559"/>
      <c r="U79" s="559"/>
      <c r="V79" s="559">
        <f t="shared" si="42"/>
        <v>0</v>
      </c>
      <c r="W79" s="559"/>
      <c r="X79" s="559"/>
      <c r="Y79" s="559"/>
      <c r="Z79" s="559">
        <f t="shared" si="43"/>
        <v>0</v>
      </c>
      <c r="AA79" s="560" t="s">
        <v>28</v>
      </c>
      <c r="AB79" s="482"/>
      <c r="AC79" s="482"/>
      <c r="AD79" s="482"/>
      <c r="AE79" s="482"/>
      <c r="AF79" s="482"/>
      <c r="AG79" s="482"/>
    </row>
    <row r="80" spans="1:33" hidden="1" outlineLevel="3">
      <c r="A80" s="553"/>
      <c r="B80" s="553"/>
      <c r="C80" s="553"/>
      <c r="D80" s="554"/>
      <c r="E80" s="555"/>
      <c r="F80" s="531"/>
      <c r="G80" s="531" t="s">
        <v>59</v>
      </c>
      <c r="H80" s="532">
        <f>I80</f>
        <v>0</v>
      </c>
      <c r="I80" s="567">
        <f>N80+R80+V80+Z80</f>
        <v>0</v>
      </c>
      <c r="J80" s="558">
        <f>N80+R80+V80+Z80</f>
        <v>0</v>
      </c>
      <c r="K80" s="559"/>
      <c r="L80" s="559"/>
      <c r="M80" s="559"/>
      <c r="N80" s="559">
        <f t="shared" si="47"/>
        <v>0</v>
      </c>
      <c r="O80" s="559"/>
      <c r="P80" s="559"/>
      <c r="Q80" s="559"/>
      <c r="R80" s="559">
        <f t="shared" si="41"/>
        <v>0</v>
      </c>
      <c r="S80" s="559"/>
      <c r="T80" s="559"/>
      <c r="U80" s="559"/>
      <c r="V80" s="559">
        <f t="shared" si="42"/>
        <v>0</v>
      </c>
      <c r="W80" s="559"/>
      <c r="X80" s="559"/>
      <c r="Y80" s="559"/>
      <c r="Z80" s="559">
        <f t="shared" si="43"/>
        <v>0</v>
      </c>
      <c r="AA80" s="560"/>
      <c r="AB80" s="482"/>
      <c r="AC80" s="482"/>
      <c r="AD80" s="482"/>
      <c r="AE80" s="482"/>
      <c r="AF80" s="482"/>
      <c r="AG80" s="482"/>
    </row>
    <row r="81" spans="1:33" ht="42" outlineLevel="2">
      <c r="A81" s="519"/>
      <c r="B81" s="519"/>
      <c r="C81" s="519"/>
      <c r="D81" s="520"/>
      <c r="E81" s="579" t="s">
        <v>29</v>
      </c>
      <c r="F81" s="522"/>
      <c r="G81" s="522"/>
      <c r="H81" s="523"/>
      <c r="I81" s="524"/>
      <c r="J81" s="525"/>
      <c r="K81" s="523"/>
      <c r="L81" s="523"/>
      <c r="M81" s="523"/>
      <c r="N81" s="523"/>
      <c r="O81" s="523"/>
      <c r="P81" s="523"/>
      <c r="Q81" s="523"/>
      <c r="R81" s="523"/>
      <c r="S81" s="523"/>
      <c r="T81" s="523"/>
      <c r="U81" s="523"/>
      <c r="V81" s="523"/>
      <c r="W81" s="523"/>
      <c r="X81" s="523"/>
      <c r="Y81" s="523"/>
      <c r="Z81" s="523"/>
      <c r="AA81" s="586" t="s">
        <v>132</v>
      </c>
      <c r="AB81" s="482"/>
      <c r="AC81" s="482"/>
      <c r="AD81" s="482"/>
      <c r="AE81" s="482"/>
      <c r="AF81" s="482"/>
      <c r="AG81" s="482"/>
    </row>
    <row r="82" spans="1:33" outlineLevel="2">
      <c r="A82" s="527"/>
      <c r="B82" s="527"/>
      <c r="C82" s="527"/>
      <c r="D82" s="528"/>
      <c r="E82" s="529" t="s">
        <v>118</v>
      </c>
      <c r="F82" s="530"/>
      <c r="G82" s="531" t="s">
        <v>58</v>
      </c>
      <c r="H82" s="532">
        <f t="shared" ref="H82:H91" si="48">I82</f>
        <v>0</v>
      </c>
      <c r="I82" s="533">
        <f>I84+I86+I88+I90</f>
        <v>0</v>
      </c>
      <c r="J82" s="534">
        <f t="shared" ref="J82:Q82" si="49">J84+J86+J90</f>
        <v>0</v>
      </c>
      <c r="K82" s="587">
        <f t="shared" si="49"/>
        <v>0</v>
      </c>
      <c r="L82" s="587">
        <f t="shared" si="49"/>
        <v>0</v>
      </c>
      <c r="M82" s="587">
        <f t="shared" si="49"/>
        <v>0</v>
      </c>
      <c r="N82" s="587">
        <f t="shared" si="49"/>
        <v>0</v>
      </c>
      <c r="O82" s="532">
        <f t="shared" si="49"/>
        <v>0</v>
      </c>
      <c r="P82" s="532">
        <f t="shared" si="49"/>
        <v>0</v>
      </c>
      <c r="Q82" s="532">
        <f t="shared" si="49"/>
        <v>0</v>
      </c>
      <c r="R82" s="532">
        <f>R84+R86+R90+R28</f>
        <v>0</v>
      </c>
      <c r="S82" s="532">
        <f t="shared" ref="S82:Z82" si="50">S84+S86+S90</f>
        <v>0</v>
      </c>
      <c r="T82" s="532">
        <f t="shared" si="50"/>
        <v>0</v>
      </c>
      <c r="U82" s="532">
        <f t="shared" si="50"/>
        <v>0</v>
      </c>
      <c r="V82" s="532">
        <f t="shared" si="50"/>
        <v>0</v>
      </c>
      <c r="W82" s="532">
        <f t="shared" si="50"/>
        <v>0</v>
      </c>
      <c r="X82" s="532">
        <f t="shared" si="50"/>
        <v>0</v>
      </c>
      <c r="Y82" s="532">
        <f t="shared" si="50"/>
        <v>0</v>
      </c>
      <c r="Z82" s="532">
        <f t="shared" si="50"/>
        <v>0</v>
      </c>
      <c r="AA82" s="535"/>
      <c r="AB82" s="482"/>
      <c r="AC82" s="482"/>
      <c r="AD82" s="482"/>
      <c r="AE82" s="482"/>
      <c r="AF82" s="482"/>
      <c r="AG82" s="482"/>
    </row>
    <row r="83" spans="1:33" outlineLevel="2" collapsed="1">
      <c r="A83" s="536"/>
      <c r="B83" s="536"/>
      <c r="C83" s="536"/>
      <c r="D83" s="537"/>
      <c r="E83" s="538" t="s">
        <v>118</v>
      </c>
      <c r="F83" s="539"/>
      <c r="G83" s="540" t="s">
        <v>59</v>
      </c>
      <c r="H83" s="556">
        <f t="shared" si="48"/>
        <v>0</v>
      </c>
      <c r="I83" s="541">
        <f t="shared" ref="I83:Z83" si="51">I85+I87+I91</f>
        <v>0</v>
      </c>
      <c r="J83" s="542">
        <f t="shared" si="51"/>
        <v>0</v>
      </c>
      <c r="K83" s="543">
        <f t="shared" si="51"/>
        <v>0</v>
      </c>
      <c r="L83" s="543">
        <f t="shared" si="51"/>
        <v>0</v>
      </c>
      <c r="M83" s="543">
        <f t="shared" si="51"/>
        <v>0</v>
      </c>
      <c r="N83" s="543">
        <f t="shared" si="51"/>
        <v>0</v>
      </c>
      <c r="O83" s="543">
        <f t="shared" si="51"/>
        <v>0</v>
      </c>
      <c r="P83" s="543">
        <f t="shared" si="51"/>
        <v>0</v>
      </c>
      <c r="Q83" s="543">
        <f t="shared" si="51"/>
        <v>0</v>
      </c>
      <c r="R83" s="543">
        <f t="shared" si="51"/>
        <v>0</v>
      </c>
      <c r="S83" s="532">
        <f t="shared" si="51"/>
        <v>0</v>
      </c>
      <c r="T83" s="532">
        <f t="shared" si="51"/>
        <v>0</v>
      </c>
      <c r="U83" s="532">
        <f t="shared" si="51"/>
        <v>0</v>
      </c>
      <c r="V83" s="543">
        <f t="shared" si="51"/>
        <v>0</v>
      </c>
      <c r="W83" s="543">
        <f t="shared" si="51"/>
        <v>0</v>
      </c>
      <c r="X83" s="532">
        <f t="shared" si="51"/>
        <v>0</v>
      </c>
      <c r="Y83" s="532">
        <f t="shared" si="51"/>
        <v>0</v>
      </c>
      <c r="Z83" s="543">
        <f t="shared" si="51"/>
        <v>0</v>
      </c>
      <c r="AA83" s="544"/>
      <c r="AB83" s="482"/>
      <c r="AC83" s="482"/>
      <c r="AD83" s="482"/>
      <c r="AE83" s="482"/>
      <c r="AF83" s="482"/>
      <c r="AG83" s="482"/>
    </row>
    <row r="84" spans="1:33" ht="42" hidden="1" outlineLevel="3">
      <c r="A84" s="545"/>
      <c r="B84" s="545"/>
      <c r="C84" s="545"/>
      <c r="D84" s="546"/>
      <c r="E84" s="547" t="s">
        <v>102</v>
      </c>
      <c r="F84" s="548"/>
      <c r="G84" s="548" t="s">
        <v>58</v>
      </c>
      <c r="H84" s="532">
        <f t="shared" si="48"/>
        <v>0</v>
      </c>
      <c r="I84" s="524">
        <f t="shared" ref="I84:I91" si="52">N84+R84+V84+Z84</f>
        <v>0</v>
      </c>
      <c r="J84" s="525">
        <v>0</v>
      </c>
      <c r="K84" s="551"/>
      <c r="L84" s="551"/>
      <c r="M84" s="551"/>
      <c r="N84" s="551">
        <f t="shared" ref="N84:N91" si="53">SUM(K84:M84)</f>
        <v>0</v>
      </c>
      <c r="O84" s="551"/>
      <c r="P84" s="551"/>
      <c r="Q84" s="551"/>
      <c r="R84" s="551">
        <f t="shared" ref="R84:R91" si="54">SUM(O84:Q84)</f>
        <v>0</v>
      </c>
      <c r="S84" s="549"/>
      <c r="T84" s="551"/>
      <c r="U84" s="551"/>
      <c r="V84" s="551">
        <f t="shared" ref="V84:V91" si="55">SUM(S84:U84)</f>
        <v>0</v>
      </c>
      <c r="W84" s="551"/>
      <c r="X84" s="551"/>
      <c r="Y84" s="551"/>
      <c r="Z84" s="551">
        <f t="shared" ref="Z84:Z91" si="56">SUM(W84:Y84)</f>
        <v>0</v>
      </c>
      <c r="AA84" s="552" t="s">
        <v>133</v>
      </c>
      <c r="AB84" s="482"/>
      <c r="AC84" s="482"/>
      <c r="AD84" s="482"/>
      <c r="AE84" s="482"/>
      <c r="AF84" s="482"/>
      <c r="AG84" s="482"/>
    </row>
    <row r="85" spans="1:33" hidden="1" outlineLevel="3">
      <c r="A85" s="573"/>
      <c r="B85" s="573"/>
      <c r="C85" s="573"/>
      <c r="D85" s="574"/>
      <c r="E85" s="575"/>
      <c r="F85" s="540"/>
      <c r="G85" s="540" t="s">
        <v>59</v>
      </c>
      <c r="H85" s="556">
        <f t="shared" si="48"/>
        <v>0</v>
      </c>
      <c r="I85" s="557">
        <f t="shared" si="52"/>
        <v>0</v>
      </c>
      <c r="J85" s="576">
        <v>0</v>
      </c>
      <c r="K85" s="556"/>
      <c r="L85" s="556"/>
      <c r="M85" s="556"/>
      <c r="N85" s="556">
        <f t="shared" si="53"/>
        <v>0</v>
      </c>
      <c r="O85" s="556"/>
      <c r="P85" s="556"/>
      <c r="Q85" s="556">
        <v>0</v>
      </c>
      <c r="R85" s="556">
        <f t="shared" si="54"/>
        <v>0</v>
      </c>
      <c r="S85" s="556"/>
      <c r="T85" s="556"/>
      <c r="U85" s="556"/>
      <c r="V85" s="556">
        <f t="shared" si="55"/>
        <v>0</v>
      </c>
      <c r="W85" s="556"/>
      <c r="X85" s="556"/>
      <c r="Y85" s="556"/>
      <c r="Z85" s="556">
        <f t="shared" si="56"/>
        <v>0</v>
      </c>
      <c r="AA85" s="577"/>
      <c r="AB85" s="482"/>
      <c r="AC85" s="482"/>
      <c r="AD85" s="482"/>
      <c r="AE85" s="482"/>
      <c r="AF85" s="482"/>
      <c r="AG85" s="482"/>
    </row>
    <row r="86" spans="1:33" ht="63" hidden="1" outlineLevel="3">
      <c r="A86" s="527"/>
      <c r="B86" s="527"/>
      <c r="C86" s="527"/>
      <c r="D86" s="528"/>
      <c r="E86" s="582" t="s">
        <v>172</v>
      </c>
      <c r="F86" s="530"/>
      <c r="G86" s="530" t="s">
        <v>58</v>
      </c>
      <c r="H86" s="532">
        <f t="shared" si="48"/>
        <v>0</v>
      </c>
      <c r="I86" s="533">
        <f t="shared" si="52"/>
        <v>0</v>
      </c>
      <c r="J86" s="534">
        <v>0</v>
      </c>
      <c r="K86" s="532"/>
      <c r="L86" s="532"/>
      <c r="M86" s="532"/>
      <c r="N86" s="532">
        <f t="shared" si="53"/>
        <v>0</v>
      </c>
      <c r="O86" s="532"/>
      <c r="P86" s="532"/>
      <c r="Q86" s="532"/>
      <c r="R86" s="532">
        <f t="shared" si="54"/>
        <v>0</v>
      </c>
      <c r="S86" s="532"/>
      <c r="T86" s="532"/>
      <c r="U86" s="532"/>
      <c r="V86" s="532">
        <f t="shared" si="55"/>
        <v>0</v>
      </c>
      <c r="W86" s="532"/>
      <c r="X86" s="532">
        <v>0</v>
      </c>
      <c r="Y86" s="532"/>
      <c r="Z86" s="532">
        <f t="shared" si="56"/>
        <v>0</v>
      </c>
      <c r="AA86" s="588" t="s">
        <v>134</v>
      </c>
      <c r="AB86" s="482"/>
      <c r="AC86" s="482"/>
      <c r="AD86" s="482"/>
      <c r="AE86" s="482"/>
      <c r="AF86" s="482"/>
      <c r="AG86" s="482"/>
    </row>
    <row r="87" spans="1:33" hidden="1" outlineLevel="3">
      <c r="A87" s="573"/>
      <c r="B87" s="573"/>
      <c r="C87" s="573"/>
      <c r="D87" s="574"/>
      <c r="E87" s="575"/>
      <c r="F87" s="540"/>
      <c r="G87" s="540" t="s">
        <v>59</v>
      </c>
      <c r="H87" s="556">
        <f t="shared" si="48"/>
        <v>0</v>
      </c>
      <c r="I87" s="557">
        <f t="shared" si="52"/>
        <v>0</v>
      </c>
      <c r="J87" s="576">
        <v>0</v>
      </c>
      <c r="K87" s="556"/>
      <c r="L87" s="556"/>
      <c r="M87" s="556"/>
      <c r="N87" s="556">
        <f t="shared" si="53"/>
        <v>0</v>
      </c>
      <c r="O87" s="556"/>
      <c r="P87" s="556"/>
      <c r="Q87" s="556"/>
      <c r="R87" s="556">
        <f t="shared" si="54"/>
        <v>0</v>
      </c>
      <c r="S87" s="556"/>
      <c r="T87" s="556"/>
      <c r="U87" s="556"/>
      <c r="V87" s="556">
        <f t="shared" si="55"/>
        <v>0</v>
      </c>
      <c r="W87" s="556"/>
      <c r="X87" s="556"/>
      <c r="Y87" s="556"/>
      <c r="Z87" s="556">
        <f t="shared" si="56"/>
        <v>0</v>
      </c>
      <c r="AA87" s="577"/>
      <c r="AB87" s="482"/>
      <c r="AC87" s="482"/>
      <c r="AD87" s="482"/>
      <c r="AE87" s="482"/>
      <c r="AF87" s="482"/>
      <c r="AG87" s="482"/>
    </row>
    <row r="88" spans="1:33" ht="84" hidden="1" outlineLevel="3">
      <c r="A88" s="553"/>
      <c r="B88" s="553"/>
      <c r="C88" s="553"/>
      <c r="D88" s="554"/>
      <c r="E88" s="584" t="s">
        <v>104</v>
      </c>
      <c r="F88" s="531"/>
      <c r="G88" s="531" t="s">
        <v>58</v>
      </c>
      <c r="H88" s="559">
        <f t="shared" si="48"/>
        <v>0</v>
      </c>
      <c r="I88" s="533">
        <f t="shared" si="52"/>
        <v>0</v>
      </c>
      <c r="J88" s="558">
        <v>0</v>
      </c>
      <c r="K88" s="559"/>
      <c r="L88" s="559"/>
      <c r="M88" s="559"/>
      <c r="N88" s="559">
        <f t="shared" si="53"/>
        <v>0</v>
      </c>
      <c r="O88" s="559"/>
      <c r="P88" s="559"/>
      <c r="Q88" s="559"/>
      <c r="R88" s="559">
        <f t="shared" si="54"/>
        <v>0</v>
      </c>
      <c r="S88" s="559"/>
      <c r="T88" s="559"/>
      <c r="U88" s="559"/>
      <c r="V88" s="559">
        <f t="shared" si="55"/>
        <v>0</v>
      </c>
      <c r="W88" s="559"/>
      <c r="X88" s="559"/>
      <c r="Y88" s="559"/>
      <c r="Z88" s="559">
        <f t="shared" si="56"/>
        <v>0</v>
      </c>
      <c r="AA88" s="585" t="s">
        <v>136</v>
      </c>
      <c r="AB88" s="482"/>
      <c r="AC88" s="482"/>
      <c r="AD88" s="482"/>
      <c r="AE88" s="482"/>
      <c r="AF88" s="482"/>
      <c r="AG88" s="482"/>
    </row>
    <row r="89" spans="1:33" hidden="1" outlineLevel="3">
      <c r="A89" s="562"/>
      <c r="B89" s="562"/>
      <c r="C89" s="562"/>
      <c r="D89" s="563"/>
      <c r="E89" s="564"/>
      <c r="F89" s="565"/>
      <c r="G89" s="565" t="s">
        <v>59</v>
      </c>
      <c r="H89" s="566">
        <f t="shared" si="48"/>
        <v>0</v>
      </c>
      <c r="I89" s="567">
        <f t="shared" si="52"/>
        <v>0</v>
      </c>
      <c r="J89" s="568">
        <f>N89+R89+V89+Z89</f>
        <v>0</v>
      </c>
      <c r="K89" s="566"/>
      <c r="L89" s="566"/>
      <c r="M89" s="566"/>
      <c r="N89" s="566">
        <f t="shared" si="53"/>
        <v>0</v>
      </c>
      <c r="O89" s="566"/>
      <c r="P89" s="566"/>
      <c r="Q89" s="566"/>
      <c r="R89" s="566">
        <f t="shared" si="54"/>
        <v>0</v>
      </c>
      <c r="S89" s="566"/>
      <c r="T89" s="566"/>
      <c r="U89" s="566"/>
      <c r="V89" s="566">
        <f t="shared" si="55"/>
        <v>0</v>
      </c>
      <c r="W89" s="566"/>
      <c r="X89" s="566"/>
      <c r="Y89" s="566"/>
      <c r="Z89" s="566">
        <f t="shared" si="56"/>
        <v>0</v>
      </c>
      <c r="AA89" s="569"/>
      <c r="AB89" s="482"/>
      <c r="AC89" s="482"/>
      <c r="AD89" s="482"/>
      <c r="AE89" s="482"/>
      <c r="AF89" s="482"/>
      <c r="AG89" s="482"/>
    </row>
    <row r="90" spans="1:33" hidden="1" outlineLevel="3">
      <c r="A90" s="545"/>
      <c r="B90" s="545"/>
      <c r="C90" s="545"/>
      <c r="D90" s="546"/>
      <c r="E90" s="589" t="s">
        <v>173</v>
      </c>
      <c r="F90" s="548"/>
      <c r="G90" s="548" t="s">
        <v>58</v>
      </c>
      <c r="H90" s="551">
        <f t="shared" si="48"/>
        <v>0</v>
      </c>
      <c r="I90" s="524">
        <f t="shared" si="52"/>
        <v>0</v>
      </c>
      <c r="J90" s="525">
        <v>0</v>
      </c>
      <c r="K90" s="551"/>
      <c r="L90" s="551"/>
      <c r="M90" s="551"/>
      <c r="N90" s="551">
        <f t="shared" si="53"/>
        <v>0</v>
      </c>
      <c r="O90" s="551"/>
      <c r="P90" s="551"/>
      <c r="Q90" s="551"/>
      <c r="R90" s="551">
        <f t="shared" si="54"/>
        <v>0</v>
      </c>
      <c r="S90" s="551"/>
      <c r="T90" s="551"/>
      <c r="U90" s="551"/>
      <c r="V90" s="551">
        <f t="shared" si="55"/>
        <v>0</v>
      </c>
      <c r="W90" s="551"/>
      <c r="X90" s="551"/>
      <c r="Y90" s="551"/>
      <c r="Z90" s="551">
        <f t="shared" si="56"/>
        <v>0</v>
      </c>
      <c r="AA90" s="552" t="s">
        <v>28</v>
      </c>
      <c r="AB90" s="482"/>
      <c r="AC90" s="482"/>
      <c r="AD90" s="482"/>
      <c r="AE90" s="482"/>
      <c r="AF90" s="482"/>
      <c r="AG90" s="482"/>
    </row>
    <row r="91" spans="1:33" hidden="1" outlineLevel="3">
      <c r="A91" s="562"/>
      <c r="B91" s="562"/>
      <c r="C91" s="562"/>
      <c r="D91" s="563"/>
      <c r="E91" s="564"/>
      <c r="F91" s="565"/>
      <c r="G91" s="565" t="s">
        <v>59</v>
      </c>
      <c r="H91" s="532">
        <f t="shared" si="48"/>
        <v>0</v>
      </c>
      <c r="I91" s="567">
        <f t="shared" si="52"/>
        <v>0</v>
      </c>
      <c r="J91" s="568">
        <f>N91+R91+V91+Z91</f>
        <v>0</v>
      </c>
      <c r="K91" s="566"/>
      <c r="L91" s="566"/>
      <c r="M91" s="566"/>
      <c r="N91" s="566">
        <f t="shared" si="53"/>
        <v>0</v>
      </c>
      <c r="O91" s="566"/>
      <c r="P91" s="566"/>
      <c r="Q91" s="566"/>
      <c r="R91" s="566">
        <f t="shared" si="54"/>
        <v>0</v>
      </c>
      <c r="S91" s="566"/>
      <c r="T91" s="566"/>
      <c r="U91" s="566"/>
      <c r="V91" s="566">
        <f t="shared" si="55"/>
        <v>0</v>
      </c>
      <c r="W91" s="566"/>
      <c r="X91" s="566"/>
      <c r="Y91" s="566"/>
      <c r="Z91" s="566">
        <f t="shared" si="56"/>
        <v>0</v>
      </c>
      <c r="AA91" s="569"/>
      <c r="AB91" s="482"/>
      <c r="AC91" s="482"/>
      <c r="AD91" s="482"/>
      <c r="AE91" s="482"/>
      <c r="AF91" s="482"/>
      <c r="AG91" s="482"/>
    </row>
    <row r="92" spans="1:33" ht="63" outlineLevel="1">
      <c r="A92" s="492"/>
      <c r="B92" s="493" t="s">
        <v>13</v>
      </c>
      <c r="C92" s="492"/>
      <c r="D92" s="590">
        <v>27</v>
      </c>
      <c r="E92" s="590" t="s">
        <v>180</v>
      </c>
      <c r="F92" s="496"/>
      <c r="G92" s="496"/>
      <c r="H92" s="497"/>
      <c r="I92" s="498"/>
      <c r="J92" s="499"/>
      <c r="K92" s="497"/>
      <c r="L92" s="497"/>
      <c r="M92" s="497"/>
      <c r="N92" s="497"/>
      <c r="O92" s="497"/>
      <c r="P92" s="497"/>
      <c r="Q92" s="497"/>
      <c r="R92" s="497"/>
      <c r="S92" s="497"/>
      <c r="T92" s="497"/>
      <c r="U92" s="497"/>
      <c r="V92" s="497"/>
      <c r="W92" s="497"/>
      <c r="X92" s="497"/>
      <c r="Y92" s="497"/>
      <c r="Z92" s="497"/>
      <c r="AA92" s="500" t="s">
        <v>16</v>
      </c>
      <c r="AB92" s="482"/>
      <c r="AC92" s="482"/>
      <c r="AD92" s="482">
        <f>I92</f>
        <v>0</v>
      </c>
      <c r="AE92" s="482">
        <f>J92</f>
        <v>0</v>
      </c>
      <c r="AF92" s="482"/>
      <c r="AG92" s="482"/>
    </row>
    <row r="93" spans="1:33" outlineLevel="1">
      <c r="A93" s="501"/>
      <c r="B93" s="502"/>
      <c r="C93" s="501"/>
      <c r="D93" s="591"/>
      <c r="E93" s="592" t="s">
        <v>118</v>
      </c>
      <c r="F93" s="505"/>
      <c r="G93" s="505" t="s">
        <v>58</v>
      </c>
      <c r="H93" s="593">
        <f t="shared" ref="H93:Z94" si="57">H96</f>
        <v>0</v>
      </c>
      <c r="I93" s="594">
        <f t="shared" si="57"/>
        <v>0</v>
      </c>
      <c r="J93" s="595">
        <f t="shared" si="57"/>
        <v>0</v>
      </c>
      <c r="K93" s="593">
        <f t="shared" si="57"/>
        <v>0</v>
      </c>
      <c r="L93" s="593">
        <f t="shared" si="57"/>
        <v>0</v>
      </c>
      <c r="M93" s="593">
        <f t="shared" si="57"/>
        <v>0</v>
      </c>
      <c r="N93" s="593">
        <f t="shared" si="57"/>
        <v>0</v>
      </c>
      <c r="O93" s="593">
        <f t="shared" si="57"/>
        <v>0</v>
      </c>
      <c r="P93" s="593">
        <f t="shared" si="57"/>
        <v>0</v>
      </c>
      <c r="Q93" s="593">
        <f t="shared" si="57"/>
        <v>0</v>
      </c>
      <c r="R93" s="593">
        <f t="shared" si="57"/>
        <v>0</v>
      </c>
      <c r="S93" s="593">
        <f t="shared" si="57"/>
        <v>0</v>
      </c>
      <c r="T93" s="593">
        <f t="shared" si="57"/>
        <v>0</v>
      </c>
      <c r="U93" s="593">
        <f t="shared" si="57"/>
        <v>0</v>
      </c>
      <c r="V93" s="593">
        <f t="shared" si="57"/>
        <v>0</v>
      </c>
      <c r="W93" s="593">
        <f t="shared" si="57"/>
        <v>0</v>
      </c>
      <c r="X93" s="593">
        <f t="shared" si="57"/>
        <v>0</v>
      </c>
      <c r="Y93" s="593">
        <f t="shared" si="57"/>
        <v>0</v>
      </c>
      <c r="Z93" s="593">
        <f t="shared" si="57"/>
        <v>0</v>
      </c>
      <c r="AA93" s="509"/>
      <c r="AB93" s="482"/>
      <c r="AC93" s="482"/>
      <c r="AD93" s="482"/>
      <c r="AE93" s="482"/>
      <c r="AF93" s="482"/>
      <c r="AG93" s="482"/>
    </row>
    <row r="94" spans="1:33" outlineLevel="1">
      <c r="A94" s="510"/>
      <c r="B94" s="511"/>
      <c r="C94" s="510"/>
      <c r="D94" s="596"/>
      <c r="E94" s="597" t="s">
        <v>118</v>
      </c>
      <c r="F94" s="514"/>
      <c r="G94" s="514" t="s">
        <v>59</v>
      </c>
      <c r="H94" s="598">
        <f t="shared" si="57"/>
        <v>0</v>
      </c>
      <c r="I94" s="599">
        <f t="shared" si="57"/>
        <v>0</v>
      </c>
      <c r="J94" s="600">
        <f t="shared" si="57"/>
        <v>0</v>
      </c>
      <c r="K94" s="598">
        <f t="shared" si="57"/>
        <v>0</v>
      </c>
      <c r="L94" s="598">
        <f t="shared" si="57"/>
        <v>0</v>
      </c>
      <c r="M94" s="598">
        <f t="shared" si="57"/>
        <v>0</v>
      </c>
      <c r="N94" s="598">
        <f t="shared" si="57"/>
        <v>0</v>
      </c>
      <c r="O94" s="598">
        <f t="shared" si="57"/>
        <v>0</v>
      </c>
      <c r="P94" s="598">
        <f t="shared" si="57"/>
        <v>0</v>
      </c>
      <c r="Q94" s="598">
        <f t="shared" si="57"/>
        <v>0</v>
      </c>
      <c r="R94" s="598">
        <f t="shared" si="57"/>
        <v>0</v>
      </c>
      <c r="S94" s="598">
        <f t="shared" si="57"/>
        <v>0</v>
      </c>
      <c r="T94" s="598">
        <f t="shared" si="57"/>
        <v>0</v>
      </c>
      <c r="U94" s="598">
        <f t="shared" si="57"/>
        <v>0</v>
      </c>
      <c r="V94" s="598">
        <f t="shared" si="57"/>
        <v>0</v>
      </c>
      <c r="W94" s="598">
        <f t="shared" si="57"/>
        <v>0</v>
      </c>
      <c r="X94" s="598">
        <f t="shared" si="57"/>
        <v>0</v>
      </c>
      <c r="Y94" s="598">
        <f t="shared" si="57"/>
        <v>0</v>
      </c>
      <c r="Z94" s="598">
        <f t="shared" si="57"/>
        <v>0</v>
      </c>
      <c r="AA94" s="518"/>
      <c r="AB94" s="482"/>
      <c r="AC94" s="482"/>
      <c r="AD94" s="482"/>
      <c r="AE94" s="482"/>
      <c r="AF94" s="482"/>
      <c r="AG94" s="482"/>
    </row>
    <row r="95" spans="1:33" ht="42" outlineLevel="2">
      <c r="A95" s="519"/>
      <c r="B95" s="519"/>
      <c r="C95" s="519"/>
      <c r="D95" s="520"/>
      <c r="E95" s="579" t="s">
        <v>174</v>
      </c>
      <c r="F95" s="522"/>
      <c r="G95" s="522"/>
      <c r="H95" s="523"/>
      <c r="I95" s="524"/>
      <c r="J95" s="525"/>
      <c r="K95" s="523"/>
      <c r="L95" s="523"/>
      <c r="M95" s="523"/>
      <c r="N95" s="523"/>
      <c r="O95" s="523"/>
      <c r="P95" s="523"/>
      <c r="Q95" s="523"/>
      <c r="R95" s="523"/>
      <c r="S95" s="523"/>
      <c r="T95" s="523"/>
      <c r="U95" s="523"/>
      <c r="V95" s="523"/>
      <c r="W95" s="523"/>
      <c r="X95" s="523"/>
      <c r="Y95" s="523"/>
      <c r="Z95" s="523"/>
      <c r="AA95" s="526" t="s">
        <v>32</v>
      </c>
      <c r="AB95" s="482"/>
      <c r="AC95" s="482"/>
      <c r="AD95" s="482"/>
      <c r="AE95" s="482"/>
      <c r="AF95" s="482"/>
      <c r="AG95" s="482"/>
    </row>
    <row r="96" spans="1:33" outlineLevel="2">
      <c r="A96" s="527"/>
      <c r="B96" s="527"/>
      <c r="C96" s="527"/>
      <c r="D96" s="528"/>
      <c r="E96" s="529" t="s">
        <v>118</v>
      </c>
      <c r="F96" s="530"/>
      <c r="G96" s="531" t="s">
        <v>58</v>
      </c>
      <c r="H96" s="532">
        <f t="shared" ref="H96:M96" si="58">H98+H100+H102+H104+H106</f>
        <v>0</v>
      </c>
      <c r="I96" s="533">
        <f t="shared" si="58"/>
        <v>0</v>
      </c>
      <c r="J96" s="534">
        <f t="shared" si="58"/>
        <v>0</v>
      </c>
      <c r="K96" s="532">
        <f t="shared" si="58"/>
        <v>0</v>
      </c>
      <c r="L96" s="532">
        <f t="shared" si="58"/>
        <v>0</v>
      </c>
      <c r="M96" s="532">
        <f t="shared" si="58"/>
        <v>0</v>
      </c>
      <c r="N96" s="532">
        <f t="shared" ref="N96:N107" si="59">SUM(K96:M96)</f>
        <v>0</v>
      </c>
      <c r="O96" s="532">
        <f>O98+O100+O102+O104+O106</f>
        <v>0</v>
      </c>
      <c r="P96" s="532">
        <f>P98+P100+P102+P104+P106</f>
        <v>0</v>
      </c>
      <c r="Q96" s="532">
        <f>Q98+Q100+Q102+Q104+Q106</f>
        <v>0</v>
      </c>
      <c r="R96" s="532">
        <f t="shared" ref="R96:R108" si="60">SUM(O96:Q96)</f>
        <v>0</v>
      </c>
      <c r="S96" s="532">
        <f t="shared" ref="S96:U97" si="61">S98+S100+S102+S104+S106</f>
        <v>0</v>
      </c>
      <c r="T96" s="532">
        <f t="shared" si="61"/>
        <v>0</v>
      </c>
      <c r="U96" s="532">
        <f t="shared" si="61"/>
        <v>0</v>
      </c>
      <c r="V96" s="532">
        <f t="shared" ref="V96:V108" si="62">SUM(S96:U96)</f>
        <v>0</v>
      </c>
      <c r="W96" s="532">
        <f t="shared" ref="W96:Y97" si="63">W98+W100+W102+W104+W106</f>
        <v>0</v>
      </c>
      <c r="X96" s="532">
        <f t="shared" si="63"/>
        <v>0</v>
      </c>
      <c r="Y96" s="532">
        <f t="shared" si="63"/>
        <v>0</v>
      </c>
      <c r="Z96" s="532">
        <f t="shared" ref="Z96:Z108" si="64">SUM(W96:Y96)</f>
        <v>0</v>
      </c>
      <c r="AA96" s="535"/>
      <c r="AB96" s="482"/>
      <c r="AC96" s="482"/>
      <c r="AD96" s="482"/>
      <c r="AE96" s="482"/>
      <c r="AF96" s="482"/>
      <c r="AG96" s="482"/>
    </row>
    <row r="97" spans="1:33" outlineLevel="2" collapsed="1">
      <c r="A97" s="536"/>
      <c r="B97" s="536"/>
      <c r="C97" s="536"/>
      <c r="D97" s="537"/>
      <c r="E97" s="538" t="s">
        <v>118</v>
      </c>
      <c r="F97" s="539"/>
      <c r="G97" s="540" t="s">
        <v>59</v>
      </c>
      <c r="H97" s="543">
        <f>H99+H101+H103+H105+H107</f>
        <v>0</v>
      </c>
      <c r="I97" s="541">
        <f>I99+I101+I103+I105+I107</f>
        <v>0</v>
      </c>
      <c r="J97" s="542">
        <f>J99+J101+J103+J105+J107</f>
        <v>0</v>
      </c>
      <c r="K97" s="543">
        <f>K99+K101+K103+K105+K107</f>
        <v>0</v>
      </c>
      <c r="L97" s="543">
        <f>L99+L101+L103+L105+L107</f>
        <v>0</v>
      </c>
      <c r="M97" s="543">
        <v>0</v>
      </c>
      <c r="N97" s="543">
        <f t="shared" si="59"/>
        <v>0</v>
      </c>
      <c r="O97" s="543">
        <v>0</v>
      </c>
      <c r="P97" s="543">
        <v>0</v>
      </c>
      <c r="Q97" s="543">
        <v>0</v>
      </c>
      <c r="R97" s="543">
        <f t="shared" si="60"/>
        <v>0</v>
      </c>
      <c r="S97" s="543">
        <f t="shared" si="61"/>
        <v>0</v>
      </c>
      <c r="T97" s="543">
        <f t="shared" si="61"/>
        <v>0</v>
      </c>
      <c r="U97" s="543">
        <f t="shared" si="61"/>
        <v>0</v>
      </c>
      <c r="V97" s="543">
        <f t="shared" si="62"/>
        <v>0</v>
      </c>
      <c r="W97" s="543">
        <f t="shared" si="63"/>
        <v>0</v>
      </c>
      <c r="X97" s="543">
        <f t="shared" si="63"/>
        <v>0</v>
      </c>
      <c r="Y97" s="543">
        <f t="shared" si="63"/>
        <v>0</v>
      </c>
      <c r="Z97" s="543">
        <f t="shared" si="64"/>
        <v>0</v>
      </c>
      <c r="AA97" s="544"/>
      <c r="AB97" s="482"/>
      <c r="AC97" s="482"/>
      <c r="AD97" s="482"/>
      <c r="AE97" s="482"/>
      <c r="AF97" s="482"/>
      <c r="AG97" s="482"/>
    </row>
    <row r="98" spans="1:33" ht="42" hidden="1" outlineLevel="3">
      <c r="A98" s="545"/>
      <c r="B98" s="545"/>
      <c r="C98" s="545"/>
      <c r="D98" s="546"/>
      <c r="E98" s="547" t="s">
        <v>111</v>
      </c>
      <c r="F98" s="548"/>
      <c r="G98" s="548" t="s">
        <v>58</v>
      </c>
      <c r="H98" s="551">
        <f t="shared" ref="H98:H107" si="65">I98</f>
        <v>0</v>
      </c>
      <c r="I98" s="524">
        <f t="shared" ref="I98:I107" si="66">N98+R98+V98+Z98</f>
        <v>0</v>
      </c>
      <c r="J98" s="525"/>
      <c r="K98" s="551"/>
      <c r="L98" s="551"/>
      <c r="M98" s="551"/>
      <c r="N98" s="551">
        <f t="shared" si="59"/>
        <v>0</v>
      </c>
      <c r="O98" s="551"/>
      <c r="P98" s="551"/>
      <c r="Q98" s="551"/>
      <c r="R98" s="551">
        <f t="shared" si="60"/>
        <v>0</v>
      </c>
      <c r="S98" s="551"/>
      <c r="T98" s="551"/>
      <c r="U98" s="551"/>
      <c r="V98" s="551">
        <f t="shared" si="62"/>
        <v>0</v>
      </c>
      <c r="W98" s="551"/>
      <c r="X98" s="551"/>
      <c r="Y98" s="551"/>
      <c r="Z98" s="551">
        <f t="shared" si="64"/>
        <v>0</v>
      </c>
      <c r="AA98" s="552"/>
      <c r="AB98" s="482"/>
      <c r="AC98" s="482"/>
      <c r="AD98" s="482"/>
      <c r="AE98" s="482"/>
      <c r="AF98" s="482"/>
      <c r="AG98" s="482"/>
    </row>
    <row r="99" spans="1:33" hidden="1" outlineLevel="3">
      <c r="A99" s="553"/>
      <c r="B99" s="553"/>
      <c r="C99" s="553"/>
      <c r="D99" s="554"/>
      <c r="E99" s="555"/>
      <c r="F99" s="531"/>
      <c r="G99" s="531" t="s">
        <v>59</v>
      </c>
      <c r="H99" s="559">
        <f t="shared" si="65"/>
        <v>0</v>
      </c>
      <c r="I99" s="561">
        <f t="shared" si="66"/>
        <v>0</v>
      </c>
      <c r="J99" s="558"/>
      <c r="K99" s="559"/>
      <c r="L99" s="559"/>
      <c r="M99" s="559"/>
      <c r="N99" s="559">
        <f t="shared" si="59"/>
        <v>0</v>
      </c>
      <c r="O99" s="559"/>
      <c r="P99" s="559"/>
      <c r="Q99" s="559"/>
      <c r="R99" s="559">
        <f t="shared" si="60"/>
        <v>0</v>
      </c>
      <c r="S99" s="559"/>
      <c r="T99" s="559"/>
      <c r="U99" s="559"/>
      <c r="V99" s="559">
        <f t="shared" si="62"/>
        <v>0</v>
      </c>
      <c r="W99" s="559"/>
      <c r="X99" s="559"/>
      <c r="Y99" s="559"/>
      <c r="Z99" s="559">
        <f t="shared" si="64"/>
        <v>0</v>
      </c>
      <c r="AA99" s="560"/>
      <c r="AB99" s="482"/>
      <c r="AC99" s="482"/>
      <c r="AD99" s="482"/>
      <c r="AE99" s="482"/>
      <c r="AF99" s="482"/>
      <c r="AG99" s="482"/>
    </row>
    <row r="100" spans="1:33" ht="42" hidden="1" outlineLevel="3">
      <c r="A100" s="545"/>
      <c r="B100" s="545"/>
      <c r="C100" s="545"/>
      <c r="D100" s="546"/>
      <c r="E100" s="547" t="s">
        <v>112</v>
      </c>
      <c r="F100" s="548"/>
      <c r="G100" s="548" t="s">
        <v>58</v>
      </c>
      <c r="H100" s="551">
        <f t="shared" si="65"/>
        <v>0</v>
      </c>
      <c r="I100" s="524">
        <f t="shared" si="66"/>
        <v>0</v>
      </c>
      <c r="J100" s="525"/>
      <c r="K100" s="551"/>
      <c r="L100" s="551"/>
      <c r="M100" s="551"/>
      <c r="N100" s="551">
        <f t="shared" si="59"/>
        <v>0</v>
      </c>
      <c r="O100" s="551"/>
      <c r="P100" s="551"/>
      <c r="Q100" s="551"/>
      <c r="R100" s="551">
        <f t="shared" si="60"/>
        <v>0</v>
      </c>
      <c r="S100" s="551"/>
      <c r="T100" s="551"/>
      <c r="U100" s="551"/>
      <c r="V100" s="551">
        <f t="shared" si="62"/>
        <v>0</v>
      </c>
      <c r="W100" s="551"/>
      <c r="X100" s="551"/>
      <c r="Y100" s="551"/>
      <c r="Z100" s="551">
        <f t="shared" si="64"/>
        <v>0</v>
      </c>
      <c r="AA100" s="552"/>
      <c r="AB100" s="482"/>
      <c r="AC100" s="482"/>
      <c r="AD100" s="482"/>
      <c r="AE100" s="482"/>
      <c r="AF100" s="482"/>
      <c r="AG100" s="482"/>
    </row>
    <row r="101" spans="1:33" hidden="1" outlineLevel="3">
      <c r="A101" s="553"/>
      <c r="B101" s="553"/>
      <c r="C101" s="553"/>
      <c r="D101" s="554"/>
      <c r="E101" s="584"/>
      <c r="F101" s="531"/>
      <c r="G101" s="531" t="s">
        <v>59</v>
      </c>
      <c r="H101" s="559">
        <f t="shared" si="65"/>
        <v>0</v>
      </c>
      <c r="I101" s="561">
        <f t="shared" si="66"/>
        <v>0</v>
      </c>
      <c r="J101" s="558"/>
      <c r="K101" s="559"/>
      <c r="L101" s="559"/>
      <c r="M101" s="559"/>
      <c r="N101" s="559">
        <f t="shared" si="59"/>
        <v>0</v>
      </c>
      <c r="O101" s="559"/>
      <c r="P101" s="559"/>
      <c r="Q101" s="559"/>
      <c r="R101" s="559">
        <f t="shared" si="60"/>
        <v>0</v>
      </c>
      <c r="S101" s="559"/>
      <c r="T101" s="559"/>
      <c r="U101" s="559"/>
      <c r="V101" s="559">
        <f t="shared" si="62"/>
        <v>0</v>
      </c>
      <c r="W101" s="559"/>
      <c r="X101" s="559"/>
      <c r="Y101" s="559"/>
      <c r="Z101" s="559">
        <f t="shared" si="64"/>
        <v>0</v>
      </c>
      <c r="AA101" s="560"/>
      <c r="AB101" s="482"/>
      <c r="AC101" s="482"/>
      <c r="AD101" s="482"/>
      <c r="AE101" s="482"/>
      <c r="AF101" s="482"/>
      <c r="AG101" s="482"/>
    </row>
    <row r="102" spans="1:33" ht="42" hidden="1" outlineLevel="3">
      <c r="A102" s="545"/>
      <c r="B102" s="545"/>
      <c r="C102" s="545"/>
      <c r="D102" s="546"/>
      <c r="E102" s="547" t="s">
        <v>113</v>
      </c>
      <c r="F102" s="548"/>
      <c r="G102" s="548" t="s">
        <v>58</v>
      </c>
      <c r="H102" s="551">
        <f t="shared" si="65"/>
        <v>0</v>
      </c>
      <c r="I102" s="524">
        <f t="shared" si="66"/>
        <v>0</v>
      </c>
      <c r="J102" s="525"/>
      <c r="K102" s="551"/>
      <c r="L102" s="551"/>
      <c r="M102" s="551"/>
      <c r="N102" s="551">
        <f t="shared" si="59"/>
        <v>0</v>
      </c>
      <c r="O102" s="551"/>
      <c r="P102" s="551"/>
      <c r="Q102" s="551"/>
      <c r="R102" s="551">
        <f t="shared" si="60"/>
        <v>0</v>
      </c>
      <c r="S102" s="551"/>
      <c r="T102" s="551"/>
      <c r="U102" s="551"/>
      <c r="V102" s="551">
        <f t="shared" si="62"/>
        <v>0</v>
      </c>
      <c r="W102" s="551"/>
      <c r="X102" s="551"/>
      <c r="Y102" s="551"/>
      <c r="Z102" s="551">
        <f t="shared" si="64"/>
        <v>0</v>
      </c>
      <c r="AA102" s="552"/>
      <c r="AB102" s="482"/>
      <c r="AC102" s="482"/>
      <c r="AD102" s="482"/>
      <c r="AE102" s="482"/>
      <c r="AF102" s="482"/>
      <c r="AG102" s="482"/>
    </row>
    <row r="103" spans="1:33" hidden="1" outlineLevel="3">
      <c r="A103" s="553"/>
      <c r="B103" s="553"/>
      <c r="C103" s="553"/>
      <c r="D103" s="554"/>
      <c r="E103" s="555"/>
      <c r="F103" s="531"/>
      <c r="G103" s="531" t="s">
        <v>59</v>
      </c>
      <c r="H103" s="559">
        <f t="shared" si="65"/>
        <v>0</v>
      </c>
      <c r="I103" s="561">
        <f t="shared" si="66"/>
        <v>0</v>
      </c>
      <c r="J103" s="558"/>
      <c r="K103" s="559"/>
      <c r="L103" s="559"/>
      <c r="M103" s="559"/>
      <c r="N103" s="559">
        <f t="shared" si="59"/>
        <v>0</v>
      </c>
      <c r="O103" s="559"/>
      <c r="P103" s="559"/>
      <c r="Q103" s="559"/>
      <c r="R103" s="559">
        <f t="shared" si="60"/>
        <v>0</v>
      </c>
      <c r="S103" s="559"/>
      <c r="T103" s="559"/>
      <c r="U103" s="559"/>
      <c r="V103" s="559">
        <f t="shared" si="62"/>
        <v>0</v>
      </c>
      <c r="W103" s="559"/>
      <c r="X103" s="559"/>
      <c r="Y103" s="559"/>
      <c r="Z103" s="559">
        <f t="shared" si="64"/>
        <v>0</v>
      </c>
      <c r="AA103" s="560"/>
      <c r="AB103" s="482"/>
      <c r="AC103" s="482"/>
      <c r="AD103" s="482"/>
      <c r="AE103" s="482"/>
      <c r="AF103" s="482"/>
      <c r="AG103" s="482"/>
    </row>
    <row r="104" spans="1:33" ht="63" hidden="1" outlineLevel="3">
      <c r="A104" s="545"/>
      <c r="B104" s="545"/>
      <c r="C104" s="545"/>
      <c r="D104" s="546"/>
      <c r="E104" s="547" t="s">
        <v>175</v>
      </c>
      <c r="F104" s="548"/>
      <c r="G104" s="548" t="s">
        <v>58</v>
      </c>
      <c r="H104" s="551">
        <f t="shared" si="65"/>
        <v>0</v>
      </c>
      <c r="I104" s="524">
        <f t="shared" si="66"/>
        <v>0</v>
      </c>
      <c r="J104" s="525"/>
      <c r="K104" s="551"/>
      <c r="L104" s="551"/>
      <c r="M104" s="551"/>
      <c r="N104" s="551">
        <f t="shared" si="59"/>
        <v>0</v>
      </c>
      <c r="O104" s="551"/>
      <c r="P104" s="551"/>
      <c r="Q104" s="551"/>
      <c r="R104" s="551">
        <f t="shared" si="60"/>
        <v>0</v>
      </c>
      <c r="S104" s="551"/>
      <c r="T104" s="551"/>
      <c r="U104" s="551"/>
      <c r="V104" s="551">
        <f t="shared" si="62"/>
        <v>0</v>
      </c>
      <c r="W104" s="551"/>
      <c r="X104" s="551"/>
      <c r="Y104" s="551"/>
      <c r="Z104" s="551">
        <f t="shared" si="64"/>
        <v>0</v>
      </c>
      <c r="AA104" s="552"/>
      <c r="AB104" s="482"/>
      <c r="AC104" s="482"/>
      <c r="AD104" s="482"/>
      <c r="AE104" s="482"/>
      <c r="AF104" s="482"/>
      <c r="AG104" s="482"/>
    </row>
    <row r="105" spans="1:33" hidden="1" outlineLevel="3">
      <c r="A105" s="553"/>
      <c r="B105" s="553"/>
      <c r="C105" s="553"/>
      <c r="D105" s="554"/>
      <c r="E105" s="564"/>
      <c r="F105" s="531"/>
      <c r="G105" s="531" t="s">
        <v>59</v>
      </c>
      <c r="H105" s="559">
        <f t="shared" si="65"/>
        <v>0</v>
      </c>
      <c r="I105" s="561">
        <f t="shared" si="66"/>
        <v>0</v>
      </c>
      <c r="J105" s="558"/>
      <c r="K105" s="559"/>
      <c r="L105" s="559"/>
      <c r="M105" s="559"/>
      <c r="N105" s="559">
        <f t="shared" si="59"/>
        <v>0</v>
      </c>
      <c r="O105" s="559"/>
      <c r="P105" s="559"/>
      <c r="Q105" s="559"/>
      <c r="R105" s="559">
        <f t="shared" si="60"/>
        <v>0</v>
      </c>
      <c r="S105" s="559"/>
      <c r="T105" s="559"/>
      <c r="U105" s="559"/>
      <c r="V105" s="559">
        <f t="shared" si="62"/>
        <v>0</v>
      </c>
      <c r="W105" s="559"/>
      <c r="X105" s="559"/>
      <c r="Y105" s="559"/>
      <c r="Z105" s="559">
        <f t="shared" si="64"/>
        <v>0</v>
      </c>
      <c r="AA105" s="560"/>
      <c r="AB105" s="482"/>
      <c r="AC105" s="482"/>
      <c r="AD105" s="482"/>
      <c r="AE105" s="482"/>
      <c r="AF105" s="482"/>
      <c r="AG105" s="482"/>
    </row>
    <row r="106" spans="1:33" ht="63" hidden="1" outlineLevel="3">
      <c r="A106" s="545"/>
      <c r="B106" s="545"/>
      <c r="C106" s="545"/>
      <c r="D106" s="546"/>
      <c r="E106" s="547" t="s">
        <v>115</v>
      </c>
      <c r="F106" s="548"/>
      <c r="G106" s="548" t="s">
        <v>58</v>
      </c>
      <c r="H106" s="551">
        <f t="shared" si="65"/>
        <v>0</v>
      </c>
      <c r="I106" s="524">
        <f t="shared" si="66"/>
        <v>0</v>
      </c>
      <c r="J106" s="525"/>
      <c r="K106" s="551"/>
      <c r="L106" s="551"/>
      <c r="M106" s="551"/>
      <c r="N106" s="551">
        <f t="shared" si="59"/>
        <v>0</v>
      </c>
      <c r="O106" s="551"/>
      <c r="P106" s="551"/>
      <c r="Q106" s="551"/>
      <c r="R106" s="551">
        <f t="shared" si="60"/>
        <v>0</v>
      </c>
      <c r="S106" s="551"/>
      <c r="T106" s="551"/>
      <c r="U106" s="551"/>
      <c r="V106" s="551">
        <f t="shared" si="62"/>
        <v>0</v>
      </c>
      <c r="W106" s="551"/>
      <c r="X106" s="551"/>
      <c r="Y106" s="551"/>
      <c r="Z106" s="551">
        <f t="shared" si="64"/>
        <v>0</v>
      </c>
      <c r="AA106" s="552"/>
      <c r="AB106" s="482"/>
      <c r="AC106" s="482"/>
      <c r="AD106" s="482"/>
      <c r="AE106" s="482"/>
      <c r="AF106" s="482"/>
      <c r="AG106" s="482"/>
    </row>
    <row r="107" spans="1:33" hidden="1" outlineLevel="3">
      <c r="A107" s="553"/>
      <c r="B107" s="553"/>
      <c r="C107" s="553"/>
      <c r="D107" s="554"/>
      <c r="E107" s="584"/>
      <c r="F107" s="531"/>
      <c r="G107" s="531" t="s">
        <v>59</v>
      </c>
      <c r="H107" s="559">
        <f t="shared" si="65"/>
        <v>0</v>
      </c>
      <c r="I107" s="561">
        <f t="shared" si="66"/>
        <v>0</v>
      </c>
      <c r="J107" s="558"/>
      <c r="K107" s="559"/>
      <c r="L107" s="559"/>
      <c r="M107" s="559"/>
      <c r="N107" s="559">
        <f t="shared" si="59"/>
        <v>0</v>
      </c>
      <c r="O107" s="559"/>
      <c r="P107" s="559"/>
      <c r="Q107" s="559"/>
      <c r="R107" s="559">
        <f t="shared" si="60"/>
        <v>0</v>
      </c>
      <c r="S107" s="559"/>
      <c r="T107" s="559"/>
      <c r="U107" s="559"/>
      <c r="V107" s="559">
        <f t="shared" si="62"/>
        <v>0</v>
      </c>
      <c r="W107" s="559"/>
      <c r="X107" s="559"/>
      <c r="Y107" s="559"/>
      <c r="Z107" s="559">
        <f t="shared" si="64"/>
        <v>0</v>
      </c>
      <c r="AA107" s="560"/>
      <c r="AB107" s="482"/>
      <c r="AC107" s="482"/>
      <c r="AD107" s="482"/>
      <c r="AE107" s="482"/>
      <c r="AF107" s="482"/>
      <c r="AG107" s="482"/>
    </row>
    <row r="108" spans="1:33" outlineLevel="1">
      <c r="A108" s="562"/>
      <c r="B108" s="562"/>
      <c r="C108" s="562"/>
      <c r="D108" s="563"/>
      <c r="E108" s="564"/>
      <c r="F108" s="565"/>
      <c r="G108" s="565"/>
      <c r="H108" s="566"/>
      <c r="I108" s="567"/>
      <c r="J108" s="568"/>
      <c r="K108" s="566"/>
      <c r="L108" s="566"/>
      <c r="M108" s="566"/>
      <c r="N108" s="566"/>
      <c r="O108" s="566"/>
      <c r="P108" s="566"/>
      <c r="Q108" s="566"/>
      <c r="R108" s="566">
        <f t="shared" si="60"/>
        <v>0</v>
      </c>
      <c r="S108" s="566"/>
      <c r="T108" s="566"/>
      <c r="U108" s="566"/>
      <c r="V108" s="566">
        <f t="shared" si="62"/>
        <v>0</v>
      </c>
      <c r="W108" s="566"/>
      <c r="X108" s="566"/>
      <c r="Y108" s="566"/>
      <c r="Z108" s="566">
        <f t="shared" si="64"/>
        <v>0</v>
      </c>
      <c r="AA108" s="569"/>
      <c r="AB108" s="482"/>
      <c r="AC108" s="482"/>
      <c r="AD108" s="482"/>
      <c r="AE108" s="482"/>
      <c r="AF108" s="482"/>
      <c r="AG108" s="482"/>
    </row>
    <row r="109" spans="1:33">
      <c r="A109" s="601"/>
      <c r="B109" s="602"/>
      <c r="C109" s="601"/>
      <c r="D109" s="603"/>
      <c r="E109" s="604"/>
      <c r="F109" s="605"/>
      <c r="G109" s="605"/>
      <c r="H109" s="606"/>
      <c r="I109" s="606"/>
      <c r="J109" s="606"/>
      <c r="K109" s="606"/>
      <c r="L109" s="606"/>
      <c r="M109" s="606"/>
      <c r="N109" s="606"/>
      <c r="O109" s="606"/>
      <c r="P109" s="606"/>
      <c r="Q109" s="606"/>
      <c r="R109" s="606"/>
      <c r="S109" s="606"/>
      <c r="T109" s="606"/>
      <c r="U109" s="606"/>
      <c r="V109" s="606"/>
      <c r="W109" s="606"/>
      <c r="X109" s="606"/>
      <c r="Y109" s="606"/>
      <c r="Z109" s="606"/>
      <c r="AA109" s="607"/>
      <c r="AB109" s="482"/>
      <c r="AC109" s="482"/>
      <c r="AD109" s="482"/>
      <c r="AE109" s="482"/>
      <c r="AF109" s="482"/>
      <c r="AG109" s="482"/>
    </row>
  </sheetData>
  <mergeCells count="3">
    <mergeCell ref="A1:AA1"/>
    <mergeCell ref="H4:J4"/>
    <mergeCell ref="K4:Z4"/>
  </mergeCells>
  <printOptions horizontalCentered="1"/>
  <pageMargins left="0.28000000000000003" right="0.24" top="0.39" bottom="0.39" header="0.2" footer="0.2"/>
  <pageSetup paperSize="9" scale="48" firstPageNumber="13" orientation="landscape" useFirstPageNumber="1" r:id="rId1"/>
  <headerFooter>
    <oddFooter>&amp;Cหน้า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ปก</vt:lpstr>
      <vt:lpstr>คำนำ</vt:lpstr>
      <vt:lpstr>สารบัญ</vt:lpstr>
      <vt:lpstr>ความเชื่อมโยง</vt:lpstr>
      <vt:lpstr>แผนงานพื้นฐาน</vt:lpstr>
      <vt:lpstr>1.Timeline การใช้จ่ายเงิน</vt:lpstr>
      <vt:lpstr>2.แผน-ผล การใช้จ่าย</vt:lpstr>
      <vt:lpstr>1.3 แผน-ผลเงินนอกงบประมาณ (พ.)</vt:lpstr>
      <vt:lpstr>'1.3 แผน-ผลเงินนอกงบประมาณ (พ.)'!Print_Area</vt:lpstr>
      <vt:lpstr>ความเชื่อมโยง!Print_Area</vt:lpstr>
      <vt:lpstr>คำนำ!Print_Area</vt:lpstr>
      <vt:lpstr>สารบัญ!Print_Area</vt:lpstr>
      <vt:lpstr>'1.3 แผน-ผลเงินนอกงบประมาณ (พ.)'!Print_Titles</vt:lpstr>
      <vt:lpstr>'1.Timeline การใช้จ่ายเงิน'!Print_Titles</vt:lpstr>
      <vt:lpstr>'2.แผน-ผล การใช้จ่าย'!Print_Titles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2021-10-08T01:54:43Z</cp:lastPrinted>
  <dcterms:created xsi:type="dcterms:W3CDTF">2021-08-24T07:10:28Z</dcterms:created>
  <dcterms:modified xsi:type="dcterms:W3CDTF">2021-10-08T02:42:45Z</dcterms:modified>
</cp:coreProperties>
</file>